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vin\Desktop\Juniata\Juniata SO\REU - UMBS\REU WriteUp\"/>
    </mc:Choice>
  </mc:AlternateContent>
  <bookViews>
    <workbookView xWindow="0" yWindow="0" windowWidth="23040" windowHeight="9384"/>
  </bookViews>
  <sheets>
    <sheet name="Metadata" sheetId="13" r:id="rId1"/>
    <sheet name="RawData" sheetId="1" r:id="rId2"/>
  </sheets>
  <definedNames>
    <definedName name="B_chloride">#REF!</definedName>
    <definedName name="Freshwater_flow__mL_min">#REF!</definedName>
    <definedName name="H_chloride">#REF!</definedName>
    <definedName name="M_chloride">#REF!</definedName>
    <definedName name="Saltwater_flow__mL_min">#REF!</definedName>
    <definedName name="Total_flow__mL_mi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2" i="1" l="1"/>
  <c r="AG60" i="1" l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1" i="1"/>
  <c r="AG2" i="1"/>
  <c r="W17" i="1" l="1"/>
  <c r="Y17" i="1"/>
  <c r="AA17" i="1"/>
  <c r="AA55" i="1"/>
  <c r="AA57" i="1"/>
  <c r="AA59" i="1"/>
  <c r="AA61" i="1"/>
  <c r="AA15" i="1"/>
  <c r="AA11" i="1"/>
  <c r="AA7" i="1"/>
  <c r="AA3" i="1"/>
  <c r="AA2" i="1"/>
  <c r="AA25" i="1"/>
  <c r="AA26" i="1"/>
  <c r="AA4" i="1"/>
  <c r="AA5" i="1"/>
  <c r="AA6" i="1"/>
  <c r="AA8" i="1"/>
  <c r="AA9" i="1"/>
  <c r="AA10" i="1"/>
  <c r="AA12" i="1"/>
  <c r="AA13" i="1"/>
  <c r="AA14" i="1"/>
  <c r="AA16" i="1"/>
  <c r="AA18" i="1"/>
  <c r="AA19" i="1"/>
  <c r="AA20" i="1"/>
  <c r="AA21" i="1"/>
  <c r="AA22" i="1"/>
  <c r="AA23" i="1"/>
  <c r="AA24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6" i="1"/>
  <c r="AA58" i="1"/>
  <c r="AA60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2" i="1"/>
  <c r="W2" i="1"/>
  <c r="W3" i="1"/>
  <c r="AB3" i="1" s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32" i="1"/>
  <c r="W33" i="1"/>
  <c r="W4" i="1"/>
  <c r="W5" i="1"/>
  <c r="W6" i="1"/>
  <c r="W7" i="1"/>
  <c r="W8" i="1"/>
  <c r="W9" i="1"/>
  <c r="W10" i="1"/>
  <c r="W11" i="1"/>
  <c r="W12" i="1"/>
  <c r="W13" i="1"/>
  <c r="AB13" i="1" s="1"/>
  <c r="W14" i="1"/>
  <c r="W15" i="1"/>
  <c r="W16" i="1"/>
  <c r="W18" i="1"/>
  <c r="AB18" i="1" s="1"/>
  <c r="W19" i="1"/>
  <c r="W20" i="1"/>
  <c r="W21" i="1"/>
  <c r="W22" i="1"/>
  <c r="AB22" i="1" s="1"/>
  <c r="W23" i="1"/>
  <c r="W24" i="1"/>
  <c r="W25" i="1"/>
  <c r="W26" i="1"/>
  <c r="AB26" i="1" s="1"/>
  <c r="W27" i="1"/>
  <c r="W28" i="1"/>
  <c r="W29" i="1"/>
  <c r="W30" i="1"/>
  <c r="W31" i="1"/>
  <c r="W34" i="1"/>
  <c r="AB38" i="1" l="1"/>
  <c r="AB5" i="1"/>
  <c r="AB57" i="1"/>
  <c r="AB53" i="1"/>
  <c r="AB49" i="1"/>
  <c r="AB45" i="1"/>
  <c r="AB37" i="1"/>
  <c r="AB2" i="1"/>
  <c r="AB30" i="1"/>
  <c r="AB9" i="1"/>
  <c r="AB61" i="1"/>
  <c r="AB4" i="1"/>
  <c r="AB56" i="1"/>
  <c r="AB52" i="1"/>
  <c r="AB48" i="1"/>
  <c r="AB44" i="1"/>
  <c r="AB40" i="1"/>
  <c r="AB36" i="1"/>
  <c r="AB24" i="1"/>
  <c r="AB20" i="1"/>
  <c r="AB15" i="1"/>
  <c r="AB39" i="1"/>
  <c r="AB16" i="1"/>
  <c r="AB8" i="1"/>
  <c r="AB60" i="1"/>
  <c r="AB34" i="1"/>
  <c r="AB28" i="1"/>
  <c r="AB7" i="1"/>
  <c r="AB33" i="1"/>
  <c r="AB59" i="1"/>
  <c r="AB55" i="1"/>
  <c r="AB51" i="1"/>
  <c r="AB47" i="1"/>
  <c r="AB43" i="1"/>
  <c r="AB35" i="1"/>
  <c r="AB29" i="1"/>
  <c r="AB25" i="1"/>
  <c r="AB21" i="1"/>
  <c r="AB12" i="1"/>
  <c r="AB27" i="1"/>
  <c r="AB23" i="1"/>
  <c r="AB19" i="1"/>
  <c r="AB14" i="1"/>
  <c r="AB10" i="1"/>
  <c r="AB6" i="1"/>
  <c r="AB32" i="1"/>
  <c r="AB58" i="1"/>
  <c r="AB54" i="1"/>
  <c r="AB50" i="1"/>
  <c r="AB46" i="1"/>
  <c r="AB42" i="1"/>
  <c r="AB41" i="1"/>
  <c r="AB31" i="1"/>
  <c r="AB11" i="1"/>
  <c r="AB17" i="1" l="1"/>
</calcChain>
</file>

<file path=xl/sharedStrings.xml><?xml version="1.0" encoding="utf-8"?>
<sst xmlns="http://schemas.openxmlformats.org/spreadsheetml/2006/main" count="197" uniqueCount="66">
  <si>
    <t>Crayfish</t>
  </si>
  <si>
    <t>Form</t>
  </si>
  <si>
    <t>Temperature</t>
  </si>
  <si>
    <t>Conductivity</t>
  </si>
  <si>
    <t>Species</t>
  </si>
  <si>
    <t>Concentration</t>
  </si>
  <si>
    <t>Pre-Temp</t>
  </si>
  <si>
    <t>Post-Temp</t>
  </si>
  <si>
    <t>Pre-Conduct</t>
  </si>
  <si>
    <t>Pre-Salinity</t>
  </si>
  <si>
    <t>Post-Salinity</t>
  </si>
  <si>
    <t>Pre-DO</t>
  </si>
  <si>
    <t>Pre-pH</t>
  </si>
  <si>
    <t>Post-pH</t>
  </si>
  <si>
    <t>Pre-flowrate</t>
  </si>
  <si>
    <t>Post-flowrate</t>
  </si>
  <si>
    <t>Choice of arm</t>
  </si>
  <si>
    <t>Food arm</t>
  </si>
  <si>
    <t>Wrong arm</t>
  </si>
  <si>
    <t>Neutral zone</t>
  </si>
  <si>
    <t>Find food</t>
  </si>
  <si>
    <t>Stimuli source</t>
  </si>
  <si>
    <t>Date</t>
  </si>
  <si>
    <t>Stream</t>
  </si>
  <si>
    <t>Time</t>
  </si>
  <si>
    <t>Post Conduct</t>
  </si>
  <si>
    <t>Post DO</t>
  </si>
  <si>
    <t>Virilis</t>
  </si>
  <si>
    <t>Pre-</t>
  </si>
  <si>
    <t>Post-</t>
  </si>
  <si>
    <t>Measurement taken at beginning of exposure</t>
  </si>
  <si>
    <t>Measurement taken after exposure started/right before foraging assays were conducted</t>
  </si>
  <si>
    <t>Measured in Celsius</t>
  </si>
  <si>
    <t>Measured in microsiemens/cm</t>
  </si>
  <si>
    <t>DO</t>
  </si>
  <si>
    <t>Measured in mg/L</t>
  </si>
  <si>
    <t>Flowrate</t>
  </si>
  <si>
    <t xml:space="preserve">Which stream the crayfish was exposed in </t>
  </si>
  <si>
    <t>Time spent in arm with food, measured in seconds</t>
  </si>
  <si>
    <t>Time spent in arm without food, measured in seconds</t>
  </si>
  <si>
    <t>Time spent by crayfish to find food source, measured in seconds</t>
  </si>
  <si>
    <t>Time spent in neutral zone, measured in seconds</t>
  </si>
  <si>
    <t>Pre-weight</t>
  </si>
  <si>
    <t>Post-weight</t>
  </si>
  <si>
    <t>Carapace</t>
  </si>
  <si>
    <t>0 = correct initial choice, 1 = incorrect initial choice, 2 = no choice</t>
  </si>
  <si>
    <t>Proportion in food arm</t>
  </si>
  <si>
    <t>Proportion in wrong arm</t>
  </si>
  <si>
    <t>Proportion in neutral zone</t>
  </si>
  <si>
    <t xml:space="preserve">Check </t>
  </si>
  <si>
    <t>Proportion of time spent in food arm</t>
  </si>
  <si>
    <t>Proportion of time spent in arm without food</t>
  </si>
  <si>
    <t>Proportion of time spent in neutral zone</t>
  </si>
  <si>
    <t>Check</t>
  </si>
  <si>
    <t>Equation to check that all proportions added = 1</t>
  </si>
  <si>
    <t>Weight difference</t>
  </si>
  <si>
    <t>Medium</t>
  </si>
  <si>
    <t>Control</t>
  </si>
  <si>
    <t>Low</t>
  </si>
  <si>
    <t>Control Treatment</t>
  </si>
  <si>
    <t>Low Treatment</t>
  </si>
  <si>
    <t>Medium Treatment</t>
  </si>
  <si>
    <t>Measured in cm/s</t>
  </si>
  <si>
    <t>Time spent at food source, measured in seconds</t>
  </si>
  <si>
    <t>Weight of gelatin with food cap before foraging assay</t>
  </si>
  <si>
    <t>Weight of gelatin with food cap after foraging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</si>
</sst>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2" fontId="0" fillId="0" borderId="0" xfId="0" applyNumberFormat="1" applyBorder="1"/>
    <xf numFmtId="14" fontId="0" fillId="0" borderId="0" xfId="0" applyNumberFormat="1"/>
    <xf numFmtId="18" fontId="0" fillId="0" borderId="0" xfId="0" applyNumberFormat="1"/>
    <xf numFmtId="164" fontId="0" fillId="0" borderId="0" xfId="0" applyNumberFormat="1" applyFill="1" applyBorder="1" applyAlignment="1"/>
    <xf numFmtId="2" fontId="0" fillId="0" borderId="0" xfId="0" applyNumberFormat="1" applyFill="1" applyBorder="1"/>
    <xf numFmtId="2" fontId="0" fillId="0" borderId="0" xfId="0" applyNumberFormat="1" applyFill="1" applyBorder="1" applyAlignment="1"/>
    <xf numFmtId="165" fontId="0" fillId="0" borderId="0" xfId="0" applyNumberFormat="1" applyFill="1" applyBorder="1" applyAlignment="1"/>
    <xf numFmtId="165" fontId="0" fillId="0" borderId="0" xfId="0" applyNumberFormat="1"/>
    <xf numFmtId="165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18" sqref="B18"/>
    </sheetView>
  </sheetViews>
  <sheetFormatPr defaultRowHeight="14.4" x14ac:dyDescent="0.3"/>
  <cols>
    <col min="1" max="1" width="22.5546875" bestFit="1" customWidth="1"/>
    <col min="2" max="2" width="74.21875" bestFit="1" customWidth="1"/>
  </cols>
  <sheetData>
    <row r="1" spans="1:2" x14ac:dyDescent="0.3">
      <c r="A1" t="s">
        <v>28</v>
      </c>
      <c r="B1" t="s">
        <v>30</v>
      </c>
    </row>
    <row r="2" spans="1:2" x14ac:dyDescent="0.3">
      <c r="A2" t="s">
        <v>29</v>
      </c>
      <c r="B2" t="s">
        <v>31</v>
      </c>
    </row>
    <row r="3" spans="1:2" x14ac:dyDescent="0.3">
      <c r="A3" t="s">
        <v>2</v>
      </c>
      <c r="B3" t="s">
        <v>32</v>
      </c>
    </row>
    <row r="4" spans="1:2" x14ac:dyDescent="0.3">
      <c r="A4" t="s">
        <v>3</v>
      </c>
      <c r="B4" t="s">
        <v>33</v>
      </c>
    </row>
    <row r="5" spans="1:2" x14ac:dyDescent="0.3">
      <c r="A5" t="s">
        <v>34</v>
      </c>
      <c r="B5" t="s">
        <v>35</v>
      </c>
    </row>
    <row r="6" spans="1:2" x14ac:dyDescent="0.3">
      <c r="A6" t="s">
        <v>36</v>
      </c>
      <c r="B6" t="s">
        <v>62</v>
      </c>
    </row>
    <row r="7" spans="1:2" x14ac:dyDescent="0.3">
      <c r="A7" t="s">
        <v>23</v>
      </c>
      <c r="B7" t="s">
        <v>37</v>
      </c>
    </row>
    <row r="8" spans="1:2" x14ac:dyDescent="0.3">
      <c r="A8" t="s">
        <v>16</v>
      </c>
      <c r="B8" t="s">
        <v>45</v>
      </c>
    </row>
    <row r="9" spans="1:2" x14ac:dyDescent="0.3">
      <c r="A9" t="s">
        <v>17</v>
      </c>
      <c r="B9" t="s">
        <v>38</v>
      </c>
    </row>
    <row r="10" spans="1:2" x14ac:dyDescent="0.3">
      <c r="A10" t="s">
        <v>46</v>
      </c>
      <c r="B10" t="s">
        <v>50</v>
      </c>
    </row>
    <row r="11" spans="1:2" x14ac:dyDescent="0.3">
      <c r="A11" t="s">
        <v>18</v>
      </c>
      <c r="B11" t="s">
        <v>39</v>
      </c>
    </row>
    <row r="12" spans="1:2" x14ac:dyDescent="0.3">
      <c r="A12" t="s">
        <v>47</v>
      </c>
      <c r="B12" t="s">
        <v>51</v>
      </c>
    </row>
    <row r="13" spans="1:2" x14ac:dyDescent="0.3">
      <c r="A13" t="s">
        <v>19</v>
      </c>
      <c r="B13" t="s">
        <v>41</v>
      </c>
    </row>
    <row r="14" spans="1:2" x14ac:dyDescent="0.3">
      <c r="A14" t="s">
        <v>48</v>
      </c>
      <c r="B14" t="s">
        <v>52</v>
      </c>
    </row>
    <row r="15" spans="1:2" x14ac:dyDescent="0.3">
      <c r="A15" t="s">
        <v>20</v>
      </c>
      <c r="B15" t="s">
        <v>40</v>
      </c>
    </row>
    <row r="16" spans="1:2" x14ac:dyDescent="0.3">
      <c r="A16" t="s">
        <v>21</v>
      </c>
      <c r="B16" t="s">
        <v>63</v>
      </c>
    </row>
    <row r="17" spans="1:2" x14ac:dyDescent="0.3">
      <c r="A17" t="s">
        <v>42</v>
      </c>
      <c r="B17" t="s">
        <v>64</v>
      </c>
    </row>
    <row r="18" spans="1:2" x14ac:dyDescent="0.3">
      <c r="A18" t="s">
        <v>43</v>
      </c>
      <c r="B18" t="s">
        <v>65</v>
      </c>
    </row>
    <row r="19" spans="1:2" x14ac:dyDescent="0.3">
      <c r="A19" t="s">
        <v>53</v>
      </c>
      <c r="B19" t="s">
        <v>54</v>
      </c>
    </row>
    <row r="20" spans="1:2" x14ac:dyDescent="0.3">
      <c r="A20" t="s">
        <v>57</v>
      </c>
      <c r="B20" t="s">
        <v>59</v>
      </c>
    </row>
    <row r="21" spans="1:2" x14ac:dyDescent="0.3">
      <c r="A21" t="s">
        <v>58</v>
      </c>
      <c r="B21" t="s">
        <v>60</v>
      </c>
    </row>
    <row r="22" spans="1:2" x14ac:dyDescent="0.3">
      <c r="A22" t="s">
        <v>56</v>
      </c>
      <c r="B22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9"/>
  <sheetViews>
    <sheetView zoomScale="71" zoomScaleNormal="83" workbookViewId="0">
      <pane ySplit="1" topLeftCell="A2" activePane="bottomLeft" state="frozen"/>
      <selection pane="bottomLeft" activeCell="O23" sqref="O23"/>
    </sheetView>
  </sheetViews>
  <sheetFormatPr defaultRowHeight="14.4" x14ac:dyDescent="0.3"/>
  <cols>
    <col min="1" max="1" width="9.5546875" bestFit="1" customWidth="1"/>
    <col min="2" max="2" width="8" bestFit="1" customWidth="1"/>
    <col min="3" max="3" width="7.5546875" bestFit="1" customWidth="1"/>
    <col min="4" max="4" width="7.77734375" bestFit="1" customWidth="1"/>
    <col min="5" max="5" width="5.21875" bestFit="1" customWidth="1"/>
    <col min="6" max="6" width="8.6640625" bestFit="1" customWidth="1"/>
    <col min="7" max="7" width="6.77734375" bestFit="1" customWidth="1"/>
    <col min="8" max="8" width="12.77734375" bestFit="1" customWidth="1"/>
    <col min="9" max="9" width="9.109375" bestFit="1" customWidth="1"/>
    <col min="10" max="10" width="11.21875" bestFit="1" customWidth="1"/>
    <col min="11" max="11" width="10.5546875" bestFit="1" customWidth="1"/>
    <col min="12" max="12" width="6.88671875" bestFit="1" customWidth="1"/>
    <col min="13" max="13" width="6.6640625" bestFit="1" customWidth="1"/>
    <col min="14" max="14" width="11.44140625" bestFit="1" customWidth="1"/>
    <col min="15" max="15" width="9.88671875" bestFit="1" customWidth="1"/>
    <col min="16" max="16" width="11.77734375" bestFit="1" customWidth="1"/>
    <col min="17" max="17" width="11.33203125" bestFit="1" customWidth="1"/>
    <col min="18" max="18" width="7.5546875" bestFit="1" customWidth="1"/>
    <col min="19" max="19" width="7.44140625" bestFit="1" customWidth="1"/>
    <col min="20" max="21" width="12.44140625" bestFit="1" customWidth="1"/>
    <col min="22" max="22" width="8.77734375" bestFit="1" customWidth="1"/>
    <col min="23" max="23" width="19.88671875" bestFit="1" customWidth="1"/>
    <col min="24" max="24" width="10.109375" bestFit="1" customWidth="1"/>
    <col min="25" max="25" width="21.109375" bestFit="1" customWidth="1"/>
    <col min="26" max="26" width="11.6640625" bestFit="1" customWidth="1"/>
    <col min="27" max="27" width="22.5546875" bestFit="1" customWidth="1"/>
    <col min="28" max="28" width="14.5546875" bestFit="1" customWidth="1"/>
    <col min="29" max="29" width="8.77734375" bestFit="1" customWidth="1"/>
    <col min="30" max="30" width="12.77734375" bestFit="1" customWidth="1"/>
    <col min="31" max="31" width="10.109375" bestFit="1" customWidth="1"/>
    <col min="32" max="32" width="11" bestFit="1" customWidth="1"/>
    <col min="33" max="33" width="11.33203125" bestFit="1" customWidth="1"/>
    <col min="34" max="34" width="11.21875" bestFit="1" customWidth="1"/>
    <col min="35" max="35" width="11.77734375" bestFit="1" customWidth="1"/>
    <col min="36" max="36" width="10.5546875" bestFit="1" customWidth="1"/>
  </cols>
  <sheetData>
    <row r="1" spans="1:33" x14ac:dyDescent="0.3">
      <c r="A1" t="s">
        <v>22</v>
      </c>
      <c r="B1" t="s">
        <v>24</v>
      </c>
      <c r="C1" s="1" t="s">
        <v>0</v>
      </c>
      <c r="D1" s="1" t="s">
        <v>4</v>
      </c>
      <c r="E1" s="1" t="s">
        <v>1</v>
      </c>
      <c r="F1" s="5" t="s">
        <v>44</v>
      </c>
      <c r="G1" s="1" t="s">
        <v>23</v>
      </c>
      <c r="H1" s="2" t="s">
        <v>5</v>
      </c>
      <c r="I1" s="2" t="s">
        <v>6</v>
      </c>
      <c r="J1" s="7" t="s">
        <v>8</v>
      </c>
      <c r="K1" s="7" t="s">
        <v>9</v>
      </c>
      <c r="L1" s="7" t="s">
        <v>11</v>
      </c>
      <c r="M1" s="7" t="s">
        <v>12</v>
      </c>
      <c r="N1" s="7" t="s">
        <v>14</v>
      </c>
      <c r="O1" s="7" t="s">
        <v>7</v>
      </c>
      <c r="P1" s="7" t="s">
        <v>25</v>
      </c>
      <c r="Q1" s="7" t="s">
        <v>10</v>
      </c>
      <c r="R1" s="7" t="s">
        <v>26</v>
      </c>
      <c r="S1" s="7" t="s">
        <v>13</v>
      </c>
      <c r="T1" t="s">
        <v>15</v>
      </c>
      <c r="U1" t="s">
        <v>16</v>
      </c>
      <c r="V1" t="s">
        <v>17</v>
      </c>
      <c r="W1" t="s">
        <v>46</v>
      </c>
      <c r="X1" t="s">
        <v>18</v>
      </c>
      <c r="Y1" t="s">
        <v>47</v>
      </c>
      <c r="Z1" t="s">
        <v>19</v>
      </c>
      <c r="AA1" t="s">
        <v>48</v>
      </c>
      <c r="AB1" t="s">
        <v>49</v>
      </c>
      <c r="AC1" t="s">
        <v>20</v>
      </c>
      <c r="AD1" t="s">
        <v>21</v>
      </c>
      <c r="AE1" t="s">
        <v>42</v>
      </c>
      <c r="AF1" t="s">
        <v>43</v>
      </c>
      <c r="AG1" t="s">
        <v>55</v>
      </c>
    </row>
    <row r="2" spans="1:33" x14ac:dyDescent="0.3">
      <c r="A2" s="9">
        <v>42567</v>
      </c>
      <c r="B2" s="10">
        <v>0.7006944444444444</v>
      </c>
      <c r="C2" s="1">
        <v>1</v>
      </c>
      <c r="D2" s="1" t="s">
        <v>27</v>
      </c>
      <c r="E2" s="1">
        <v>2</v>
      </c>
      <c r="F2" s="8">
        <v>3.94</v>
      </c>
      <c r="G2" s="5">
        <v>1</v>
      </c>
      <c r="H2" s="3" t="s">
        <v>57</v>
      </c>
      <c r="I2" s="7">
        <v>19.100000000000001</v>
      </c>
      <c r="J2" s="7">
        <v>206.6</v>
      </c>
      <c r="K2" s="7">
        <v>0.1</v>
      </c>
      <c r="L2" s="7">
        <v>7.75</v>
      </c>
      <c r="M2" s="7">
        <v>8.01</v>
      </c>
      <c r="N2" s="2"/>
      <c r="O2" s="7">
        <v>21.9</v>
      </c>
      <c r="P2" s="7">
        <v>214.4</v>
      </c>
      <c r="Q2" s="7">
        <v>0.1</v>
      </c>
      <c r="R2" s="7">
        <v>7.75</v>
      </c>
      <c r="S2" s="7">
        <v>8.0399999999999991</v>
      </c>
      <c r="U2">
        <v>0</v>
      </c>
      <c r="V2">
        <v>854</v>
      </c>
      <c r="W2">
        <f t="shared" ref="W2:W33" si="0">V2/900</f>
        <v>0.94888888888888889</v>
      </c>
      <c r="X2">
        <v>0</v>
      </c>
      <c r="Y2">
        <f t="shared" ref="Y2:Y33" si="1">X2/900</f>
        <v>0</v>
      </c>
      <c r="Z2">
        <v>46</v>
      </c>
      <c r="AA2">
        <f t="shared" ref="AA2:AA33" si="2">Z2/900</f>
        <v>5.1111111111111114E-2</v>
      </c>
      <c r="AB2">
        <f t="shared" ref="AB2:AB33" si="3">W2+Y2+AA2</f>
        <v>1</v>
      </c>
      <c r="AC2">
        <v>58</v>
      </c>
      <c r="AD2">
        <v>8</v>
      </c>
      <c r="AE2">
        <v>6.1349999999999998</v>
      </c>
      <c r="AF2" s="15">
        <v>6</v>
      </c>
      <c r="AG2" s="15">
        <f t="shared" ref="AG2:AG33" si="4">AE2-AF2</f>
        <v>0.13499999999999979</v>
      </c>
    </row>
    <row r="3" spans="1:33" x14ac:dyDescent="0.3">
      <c r="A3" s="9">
        <v>42567</v>
      </c>
      <c r="B3" s="10">
        <v>0.73611111111111116</v>
      </c>
      <c r="C3" s="1">
        <v>2</v>
      </c>
      <c r="D3" s="1" t="s">
        <v>27</v>
      </c>
      <c r="E3" s="1">
        <v>2</v>
      </c>
      <c r="F3" s="8">
        <v>4</v>
      </c>
      <c r="G3" s="5">
        <v>1</v>
      </c>
      <c r="H3" s="3" t="s">
        <v>57</v>
      </c>
      <c r="I3" s="7">
        <v>19.100000000000001</v>
      </c>
      <c r="J3" s="7">
        <v>206.6</v>
      </c>
      <c r="K3" s="7">
        <v>0.1</v>
      </c>
      <c r="L3" s="7">
        <v>7.75</v>
      </c>
      <c r="M3" s="7">
        <v>8.01</v>
      </c>
      <c r="N3" s="4"/>
      <c r="O3" s="7">
        <v>21.9</v>
      </c>
      <c r="P3" s="7">
        <v>214.4</v>
      </c>
      <c r="Q3" s="7">
        <v>0.1</v>
      </c>
      <c r="R3" s="7">
        <v>7.75</v>
      </c>
      <c r="S3" s="7">
        <v>8.0399999999999991</v>
      </c>
      <c r="U3">
        <v>0</v>
      </c>
      <c r="V3">
        <v>721</v>
      </c>
      <c r="W3">
        <f t="shared" si="0"/>
        <v>0.80111111111111111</v>
      </c>
      <c r="X3">
        <v>0</v>
      </c>
      <c r="Y3">
        <f t="shared" si="1"/>
        <v>0</v>
      </c>
      <c r="Z3">
        <v>179</v>
      </c>
      <c r="AA3">
        <f t="shared" si="2"/>
        <v>0.19888888888888889</v>
      </c>
      <c r="AB3">
        <f t="shared" si="3"/>
        <v>1</v>
      </c>
      <c r="AC3">
        <v>188</v>
      </c>
      <c r="AD3">
        <v>2</v>
      </c>
      <c r="AE3">
        <v>5.9809999999999999</v>
      </c>
      <c r="AF3">
        <v>5.9240000000000004</v>
      </c>
      <c r="AG3" s="15">
        <f t="shared" si="4"/>
        <v>5.6999999999999496E-2</v>
      </c>
    </row>
    <row r="4" spans="1:33" x14ac:dyDescent="0.3">
      <c r="A4" s="9">
        <v>42567</v>
      </c>
      <c r="B4" s="10">
        <v>0.71250000000000002</v>
      </c>
      <c r="C4" s="5">
        <v>4</v>
      </c>
      <c r="D4" s="1" t="s">
        <v>27</v>
      </c>
      <c r="E4" s="1">
        <v>2</v>
      </c>
      <c r="F4" s="12">
        <v>4.08</v>
      </c>
      <c r="G4" s="5">
        <v>2</v>
      </c>
      <c r="H4" s="6" t="s">
        <v>58</v>
      </c>
      <c r="I4" s="7">
        <v>19.100000000000001</v>
      </c>
      <c r="J4" s="7">
        <v>260.10000000000002</v>
      </c>
      <c r="K4" s="7">
        <v>0.1</v>
      </c>
      <c r="L4" s="7">
        <v>7.71</v>
      </c>
      <c r="M4" s="7">
        <v>7.99</v>
      </c>
      <c r="N4" s="1"/>
      <c r="O4" s="7">
        <v>21.9</v>
      </c>
      <c r="P4" s="7">
        <v>281.7</v>
      </c>
      <c r="Q4" s="7">
        <v>0.1</v>
      </c>
      <c r="R4" s="7">
        <v>7.77</v>
      </c>
      <c r="S4" s="7">
        <v>7.98</v>
      </c>
      <c r="T4" s="1"/>
      <c r="U4" s="5">
        <v>2</v>
      </c>
      <c r="V4" s="5">
        <v>0</v>
      </c>
      <c r="W4">
        <f t="shared" si="0"/>
        <v>0</v>
      </c>
      <c r="X4" s="5">
        <v>0</v>
      </c>
      <c r="Y4">
        <f t="shared" si="1"/>
        <v>0</v>
      </c>
      <c r="Z4" s="5">
        <v>900</v>
      </c>
      <c r="AA4">
        <f t="shared" si="2"/>
        <v>1</v>
      </c>
      <c r="AB4">
        <f t="shared" si="3"/>
        <v>1</v>
      </c>
      <c r="AC4" s="5">
        <v>0</v>
      </c>
      <c r="AD4" s="5">
        <v>0</v>
      </c>
      <c r="AE4">
        <v>6.2069999999999999</v>
      </c>
      <c r="AF4">
        <v>6.0860000000000003</v>
      </c>
      <c r="AG4" s="15">
        <f t="shared" si="4"/>
        <v>0.12099999999999955</v>
      </c>
    </row>
    <row r="5" spans="1:33" x14ac:dyDescent="0.3">
      <c r="A5" s="9">
        <v>42567</v>
      </c>
      <c r="B5" s="10">
        <v>0.75</v>
      </c>
      <c r="C5" s="5">
        <v>5</v>
      </c>
      <c r="D5" s="1" t="s">
        <v>27</v>
      </c>
      <c r="E5" s="1">
        <v>2</v>
      </c>
      <c r="F5" s="12">
        <v>3.97</v>
      </c>
      <c r="G5" s="5">
        <v>2</v>
      </c>
      <c r="H5" s="6" t="s">
        <v>58</v>
      </c>
      <c r="I5" s="7">
        <v>19.100000000000001</v>
      </c>
      <c r="J5" s="7">
        <v>260.10000000000002</v>
      </c>
      <c r="K5" s="7">
        <v>0.1</v>
      </c>
      <c r="L5" s="7">
        <v>7.71</v>
      </c>
      <c r="M5" s="7">
        <v>7.99</v>
      </c>
      <c r="N5" s="1"/>
      <c r="O5" s="7">
        <v>21.9</v>
      </c>
      <c r="P5" s="7">
        <v>281.7</v>
      </c>
      <c r="Q5" s="7">
        <v>0.1</v>
      </c>
      <c r="R5" s="7">
        <v>7.77</v>
      </c>
      <c r="S5" s="7">
        <v>7.98</v>
      </c>
      <c r="T5" s="1"/>
      <c r="U5" s="5">
        <v>2</v>
      </c>
      <c r="V5" s="5">
        <v>0</v>
      </c>
      <c r="W5">
        <f t="shared" si="0"/>
        <v>0</v>
      </c>
      <c r="X5" s="5">
        <v>0</v>
      </c>
      <c r="Y5">
        <f t="shared" si="1"/>
        <v>0</v>
      </c>
      <c r="Z5" s="5">
        <v>900</v>
      </c>
      <c r="AA5">
        <f t="shared" si="2"/>
        <v>1</v>
      </c>
      <c r="AB5">
        <f t="shared" si="3"/>
        <v>1</v>
      </c>
      <c r="AC5" s="5">
        <v>0</v>
      </c>
      <c r="AD5" s="5">
        <v>0</v>
      </c>
      <c r="AE5">
        <v>5.9870000000000001</v>
      </c>
      <c r="AF5">
        <v>5.8940000000000001</v>
      </c>
      <c r="AG5" s="15">
        <f t="shared" si="4"/>
        <v>9.2999999999999972E-2</v>
      </c>
    </row>
    <row r="6" spans="1:33" x14ac:dyDescent="0.3">
      <c r="A6" s="9">
        <v>42567</v>
      </c>
      <c r="B6" s="10">
        <v>0.72430555555555554</v>
      </c>
      <c r="C6" s="5">
        <v>7</v>
      </c>
      <c r="D6" s="1" t="s">
        <v>27</v>
      </c>
      <c r="E6" s="1">
        <v>2</v>
      </c>
      <c r="F6" s="12">
        <v>3.97</v>
      </c>
      <c r="G6" s="5">
        <v>3</v>
      </c>
      <c r="H6" s="6" t="s">
        <v>56</v>
      </c>
      <c r="I6" s="7">
        <v>19.100000000000001</v>
      </c>
      <c r="J6" s="7">
        <v>322.7</v>
      </c>
      <c r="K6" s="7">
        <v>0.2</v>
      </c>
      <c r="L6" s="7">
        <v>7.79</v>
      </c>
      <c r="M6" s="7">
        <v>7.94</v>
      </c>
      <c r="N6" s="2"/>
      <c r="O6" s="7">
        <v>21.9</v>
      </c>
      <c r="P6" s="7">
        <v>319.3</v>
      </c>
      <c r="Q6" s="7">
        <v>0.2</v>
      </c>
      <c r="R6" s="7">
        <v>7.79</v>
      </c>
      <c r="S6" s="7">
        <v>7.96</v>
      </c>
      <c r="T6" s="1"/>
      <c r="U6" s="5">
        <v>2</v>
      </c>
      <c r="V6" s="5">
        <v>0</v>
      </c>
      <c r="W6">
        <f t="shared" si="0"/>
        <v>0</v>
      </c>
      <c r="X6" s="5">
        <v>0</v>
      </c>
      <c r="Y6">
        <f t="shared" si="1"/>
        <v>0</v>
      </c>
      <c r="Z6" s="5">
        <v>900</v>
      </c>
      <c r="AA6">
        <f t="shared" si="2"/>
        <v>1</v>
      </c>
      <c r="AB6">
        <f t="shared" si="3"/>
        <v>1</v>
      </c>
      <c r="AC6" s="5">
        <v>0</v>
      </c>
      <c r="AD6" s="5">
        <v>0</v>
      </c>
      <c r="AE6" s="16">
        <v>6.22</v>
      </c>
      <c r="AF6" s="5">
        <v>5.8529999999999998</v>
      </c>
      <c r="AG6" s="15">
        <f t="shared" si="4"/>
        <v>0.36699999999999999</v>
      </c>
    </row>
    <row r="7" spans="1:33" x14ac:dyDescent="0.3">
      <c r="A7" s="9">
        <v>42567</v>
      </c>
      <c r="B7" s="10">
        <v>0.76458333333333339</v>
      </c>
      <c r="C7" s="5">
        <v>8</v>
      </c>
      <c r="D7" s="1" t="s">
        <v>27</v>
      </c>
      <c r="E7" s="1">
        <v>2</v>
      </c>
      <c r="F7" s="12">
        <v>4.28</v>
      </c>
      <c r="G7" s="5">
        <v>3</v>
      </c>
      <c r="H7" s="6" t="s">
        <v>56</v>
      </c>
      <c r="I7" s="7">
        <v>19.100000000000001</v>
      </c>
      <c r="J7" s="7">
        <v>322.7</v>
      </c>
      <c r="K7" s="7">
        <v>0.2</v>
      </c>
      <c r="L7" s="7">
        <v>7.79</v>
      </c>
      <c r="M7" s="7">
        <v>7.94</v>
      </c>
      <c r="N7" s="1"/>
      <c r="O7" s="7">
        <v>21.9</v>
      </c>
      <c r="P7" s="7">
        <v>319.3</v>
      </c>
      <c r="Q7" s="7">
        <v>0.2</v>
      </c>
      <c r="R7" s="7">
        <v>7.79</v>
      </c>
      <c r="S7" s="7">
        <v>7.96</v>
      </c>
      <c r="T7" s="1"/>
      <c r="U7" s="5">
        <v>0</v>
      </c>
      <c r="V7" s="5">
        <v>474</v>
      </c>
      <c r="W7">
        <f t="shared" si="0"/>
        <v>0.52666666666666662</v>
      </c>
      <c r="X7" s="5">
        <v>0</v>
      </c>
      <c r="Y7">
        <f t="shared" si="1"/>
        <v>0</v>
      </c>
      <c r="Z7" s="5">
        <v>426</v>
      </c>
      <c r="AA7">
        <f t="shared" si="2"/>
        <v>0.47333333333333333</v>
      </c>
      <c r="AB7">
        <f t="shared" si="3"/>
        <v>1</v>
      </c>
      <c r="AC7" s="5">
        <v>0</v>
      </c>
      <c r="AD7" s="5">
        <v>0</v>
      </c>
      <c r="AE7" s="5">
        <v>6.2610000000000001</v>
      </c>
      <c r="AF7" s="5">
        <v>6.1509999999999998</v>
      </c>
      <c r="AG7" s="15">
        <f t="shared" si="4"/>
        <v>0.11000000000000032</v>
      </c>
    </row>
    <row r="8" spans="1:33" x14ac:dyDescent="0.3">
      <c r="A8" s="9">
        <v>42570</v>
      </c>
      <c r="B8" s="10">
        <v>0.69930555555555562</v>
      </c>
      <c r="C8" s="5">
        <v>10</v>
      </c>
      <c r="D8" s="1" t="s">
        <v>27</v>
      </c>
      <c r="E8" s="1">
        <v>2</v>
      </c>
      <c r="F8" s="12">
        <v>4.2300000000000004</v>
      </c>
      <c r="G8" s="5">
        <v>1</v>
      </c>
      <c r="H8" s="6" t="s">
        <v>58</v>
      </c>
      <c r="I8" s="11">
        <v>19</v>
      </c>
      <c r="J8" s="7">
        <v>264.39999999999998</v>
      </c>
      <c r="K8" s="7">
        <v>0.1</v>
      </c>
      <c r="L8" s="7">
        <v>6.68</v>
      </c>
      <c r="M8" s="7">
        <v>8.0399999999999991</v>
      </c>
      <c r="N8" s="1"/>
      <c r="O8" s="7">
        <v>22.7</v>
      </c>
      <c r="P8" s="7">
        <v>252.9</v>
      </c>
      <c r="Q8" s="7">
        <v>0.1</v>
      </c>
      <c r="R8" s="13">
        <v>6.7</v>
      </c>
      <c r="S8" s="13">
        <v>8.1</v>
      </c>
      <c r="T8" s="1"/>
      <c r="U8" s="5">
        <v>2</v>
      </c>
      <c r="V8" s="5">
        <v>0</v>
      </c>
      <c r="W8">
        <f t="shared" si="0"/>
        <v>0</v>
      </c>
      <c r="X8" s="5">
        <v>0</v>
      </c>
      <c r="Y8">
        <f t="shared" si="1"/>
        <v>0</v>
      </c>
      <c r="Z8" s="5">
        <v>900</v>
      </c>
      <c r="AA8">
        <f t="shared" si="2"/>
        <v>1</v>
      </c>
      <c r="AB8">
        <f t="shared" si="3"/>
        <v>1</v>
      </c>
      <c r="AC8" s="5">
        <v>0</v>
      </c>
      <c r="AD8" s="5">
        <v>0</v>
      </c>
      <c r="AE8" s="5">
        <v>6.1440000000000001</v>
      </c>
      <c r="AF8" s="5">
        <v>6.0720000000000001</v>
      </c>
      <c r="AG8" s="15">
        <f t="shared" si="4"/>
        <v>7.2000000000000064E-2</v>
      </c>
    </row>
    <row r="9" spans="1:33" x14ac:dyDescent="0.3">
      <c r="A9" s="9">
        <v>42570</v>
      </c>
      <c r="B9" s="10">
        <v>0.7368055555555556</v>
      </c>
      <c r="C9" s="5">
        <v>11</v>
      </c>
      <c r="D9" s="1" t="s">
        <v>27</v>
      </c>
      <c r="E9" s="1">
        <v>2</v>
      </c>
      <c r="F9" s="12">
        <v>3.81</v>
      </c>
      <c r="G9" s="5">
        <v>1</v>
      </c>
      <c r="H9" s="6" t="s">
        <v>58</v>
      </c>
      <c r="I9" s="11">
        <v>19</v>
      </c>
      <c r="J9" s="7">
        <v>264.39999999999998</v>
      </c>
      <c r="K9" s="7">
        <v>0.1</v>
      </c>
      <c r="L9" s="7">
        <v>6.68</v>
      </c>
      <c r="M9" s="7">
        <v>8.0399999999999991</v>
      </c>
      <c r="N9" s="1"/>
      <c r="O9" s="7">
        <v>22.7</v>
      </c>
      <c r="P9" s="7">
        <v>252.9</v>
      </c>
      <c r="Q9" s="7">
        <v>0.1</v>
      </c>
      <c r="R9" s="13">
        <v>6.7</v>
      </c>
      <c r="S9" s="13">
        <v>8.1</v>
      </c>
      <c r="U9" s="5">
        <v>2</v>
      </c>
      <c r="V9" s="5">
        <v>0</v>
      </c>
      <c r="W9">
        <f t="shared" si="0"/>
        <v>0</v>
      </c>
      <c r="X9" s="5">
        <v>0</v>
      </c>
      <c r="Y9">
        <f t="shared" si="1"/>
        <v>0</v>
      </c>
      <c r="Z9" s="5">
        <v>900</v>
      </c>
      <c r="AA9">
        <f t="shared" si="2"/>
        <v>1</v>
      </c>
      <c r="AB9">
        <f t="shared" si="3"/>
        <v>1</v>
      </c>
      <c r="AC9" s="5">
        <v>0</v>
      </c>
      <c r="AD9" s="5">
        <v>0</v>
      </c>
      <c r="AE9" s="5">
        <v>5.9649999999999999</v>
      </c>
      <c r="AF9" s="5">
        <v>5.7779999999999996</v>
      </c>
      <c r="AG9" s="15">
        <f t="shared" si="4"/>
        <v>0.18700000000000028</v>
      </c>
    </row>
    <row r="10" spans="1:33" x14ac:dyDescent="0.3">
      <c r="A10" s="9">
        <v>42570</v>
      </c>
      <c r="B10" s="10">
        <v>0.77083333333333337</v>
      </c>
      <c r="C10" s="5">
        <v>12</v>
      </c>
      <c r="D10" s="1" t="s">
        <v>27</v>
      </c>
      <c r="E10" s="1">
        <v>2</v>
      </c>
      <c r="F10" s="12">
        <v>3.92</v>
      </c>
      <c r="G10" s="5">
        <v>1</v>
      </c>
      <c r="H10" s="6" t="s">
        <v>58</v>
      </c>
      <c r="I10" s="11">
        <v>19</v>
      </c>
      <c r="J10" s="7">
        <v>264.39999999999998</v>
      </c>
      <c r="K10" s="7">
        <v>0.1</v>
      </c>
      <c r="L10" s="7">
        <v>6.68</v>
      </c>
      <c r="M10" s="7">
        <v>8.0399999999999991</v>
      </c>
      <c r="N10" s="1"/>
      <c r="O10" s="7">
        <v>22.7</v>
      </c>
      <c r="P10" s="7">
        <v>252.9</v>
      </c>
      <c r="Q10" s="7">
        <v>0.1</v>
      </c>
      <c r="R10" s="13">
        <v>6.7</v>
      </c>
      <c r="S10" s="13">
        <v>8.1</v>
      </c>
      <c r="U10" s="5">
        <v>2</v>
      </c>
      <c r="V10" s="5">
        <v>0</v>
      </c>
      <c r="W10">
        <f t="shared" si="0"/>
        <v>0</v>
      </c>
      <c r="X10" s="5">
        <v>0</v>
      </c>
      <c r="Y10">
        <f t="shared" si="1"/>
        <v>0</v>
      </c>
      <c r="Z10" s="5">
        <v>900</v>
      </c>
      <c r="AA10">
        <f t="shared" si="2"/>
        <v>1</v>
      </c>
      <c r="AB10">
        <f t="shared" si="3"/>
        <v>1</v>
      </c>
      <c r="AC10" s="5">
        <v>0</v>
      </c>
      <c r="AD10" s="5">
        <v>0</v>
      </c>
      <c r="AE10" s="5">
        <v>6.431</v>
      </c>
      <c r="AF10" s="5">
        <v>6.1219999999999999</v>
      </c>
      <c r="AG10" s="15">
        <f t="shared" si="4"/>
        <v>0.30900000000000016</v>
      </c>
    </row>
    <row r="11" spans="1:33" x14ac:dyDescent="0.3">
      <c r="A11" s="9">
        <v>42570</v>
      </c>
      <c r="B11" s="10">
        <v>0.67569444444444438</v>
      </c>
      <c r="C11" s="5">
        <v>13</v>
      </c>
      <c r="D11" s="1" t="s">
        <v>27</v>
      </c>
      <c r="E11" s="1">
        <v>2</v>
      </c>
      <c r="F11" s="12">
        <v>4</v>
      </c>
      <c r="G11" s="5">
        <v>2</v>
      </c>
      <c r="H11" s="3" t="s">
        <v>57</v>
      </c>
      <c r="I11" s="11">
        <v>19</v>
      </c>
      <c r="J11" s="7">
        <v>198.8</v>
      </c>
      <c r="K11" s="7">
        <v>0.1</v>
      </c>
      <c r="L11" s="7">
        <v>6.77</v>
      </c>
      <c r="M11" s="7">
        <v>8.01</v>
      </c>
      <c r="N11" s="1"/>
      <c r="O11" s="7">
        <v>22.7</v>
      </c>
      <c r="P11" s="11">
        <v>220</v>
      </c>
      <c r="Q11" s="7">
        <v>0.1</v>
      </c>
      <c r="R11" s="7">
        <v>6.99</v>
      </c>
      <c r="S11" s="7">
        <v>8.02</v>
      </c>
      <c r="U11" s="5">
        <v>0</v>
      </c>
      <c r="V11" s="5">
        <v>296</v>
      </c>
      <c r="W11">
        <f t="shared" si="0"/>
        <v>0.3288888888888889</v>
      </c>
      <c r="X11" s="5">
        <v>189</v>
      </c>
      <c r="Y11">
        <f t="shared" si="1"/>
        <v>0.21</v>
      </c>
      <c r="Z11" s="5">
        <v>415</v>
      </c>
      <c r="AA11">
        <f t="shared" si="2"/>
        <v>0.46111111111111114</v>
      </c>
      <c r="AB11">
        <f t="shared" si="3"/>
        <v>1</v>
      </c>
      <c r="AC11" s="5">
        <v>0</v>
      </c>
      <c r="AD11" s="5">
        <v>0</v>
      </c>
      <c r="AE11" s="5">
        <v>6.1360000000000001</v>
      </c>
      <c r="AF11" s="5">
        <v>5.4539999999999997</v>
      </c>
      <c r="AG11" s="15">
        <f t="shared" si="4"/>
        <v>0.68200000000000038</v>
      </c>
    </row>
    <row r="12" spans="1:33" x14ac:dyDescent="0.3">
      <c r="A12" s="9">
        <v>42570</v>
      </c>
      <c r="B12" s="10">
        <v>0.71180555555555547</v>
      </c>
      <c r="C12" s="5">
        <v>14</v>
      </c>
      <c r="D12" s="1" t="s">
        <v>27</v>
      </c>
      <c r="E12" s="1">
        <v>2</v>
      </c>
      <c r="F12" s="12">
        <v>3.78</v>
      </c>
      <c r="G12" s="5">
        <v>2</v>
      </c>
      <c r="H12" s="3" t="s">
        <v>57</v>
      </c>
      <c r="I12" s="11">
        <v>19</v>
      </c>
      <c r="J12" s="7">
        <v>198.8</v>
      </c>
      <c r="K12" s="7">
        <v>0.1</v>
      </c>
      <c r="L12" s="7">
        <v>6.77</v>
      </c>
      <c r="M12" s="7">
        <v>8.01</v>
      </c>
      <c r="N12" s="1"/>
      <c r="O12" s="7">
        <v>22.7</v>
      </c>
      <c r="P12" s="11">
        <v>220</v>
      </c>
      <c r="Q12" s="7">
        <v>0.1</v>
      </c>
      <c r="R12" s="7">
        <v>6.99</v>
      </c>
      <c r="S12" s="7">
        <v>8.02</v>
      </c>
      <c r="U12" s="5">
        <v>2</v>
      </c>
      <c r="V12" s="5">
        <v>0</v>
      </c>
      <c r="W12">
        <f t="shared" si="0"/>
        <v>0</v>
      </c>
      <c r="X12" s="5">
        <v>0</v>
      </c>
      <c r="Y12">
        <f t="shared" si="1"/>
        <v>0</v>
      </c>
      <c r="Z12" s="5">
        <v>900</v>
      </c>
      <c r="AA12">
        <f t="shared" si="2"/>
        <v>1</v>
      </c>
      <c r="AB12">
        <f t="shared" si="3"/>
        <v>1</v>
      </c>
      <c r="AC12" s="5">
        <v>0</v>
      </c>
      <c r="AD12" s="5">
        <v>0</v>
      </c>
      <c r="AE12" s="5">
        <v>6.423</v>
      </c>
      <c r="AF12" s="5">
        <v>5.5049999999999999</v>
      </c>
      <c r="AG12" s="15">
        <f t="shared" si="4"/>
        <v>0.91800000000000015</v>
      </c>
    </row>
    <row r="13" spans="1:33" x14ac:dyDescent="0.3">
      <c r="A13" s="9">
        <v>42570</v>
      </c>
      <c r="B13" s="10">
        <v>0.75</v>
      </c>
      <c r="C13" s="5">
        <v>15</v>
      </c>
      <c r="D13" s="1" t="s">
        <v>27</v>
      </c>
      <c r="E13" s="1">
        <v>2</v>
      </c>
      <c r="F13" s="12">
        <v>4.1399999999999997</v>
      </c>
      <c r="G13" s="5">
        <v>2</v>
      </c>
      <c r="H13" s="3" t="s">
        <v>57</v>
      </c>
      <c r="I13" s="11">
        <v>19</v>
      </c>
      <c r="J13" s="7">
        <v>198.8</v>
      </c>
      <c r="K13" s="7">
        <v>0.1</v>
      </c>
      <c r="L13" s="7">
        <v>6.77</v>
      </c>
      <c r="M13" s="7">
        <v>8.01</v>
      </c>
      <c r="N13" s="2"/>
      <c r="O13" s="7">
        <v>22.7</v>
      </c>
      <c r="P13" s="11">
        <v>220</v>
      </c>
      <c r="Q13" s="7">
        <v>0.1</v>
      </c>
      <c r="R13" s="7">
        <v>6.99</v>
      </c>
      <c r="S13" s="7">
        <v>8.02</v>
      </c>
      <c r="U13" s="5">
        <v>2</v>
      </c>
      <c r="V13" s="5">
        <v>0</v>
      </c>
      <c r="W13">
        <f t="shared" si="0"/>
        <v>0</v>
      </c>
      <c r="X13" s="5">
        <v>0</v>
      </c>
      <c r="Y13">
        <f t="shared" si="1"/>
        <v>0</v>
      </c>
      <c r="Z13" s="5">
        <v>900</v>
      </c>
      <c r="AA13">
        <f t="shared" si="2"/>
        <v>1</v>
      </c>
      <c r="AB13">
        <f t="shared" si="3"/>
        <v>1</v>
      </c>
      <c r="AC13" s="5">
        <v>0</v>
      </c>
      <c r="AD13" s="5">
        <v>0</v>
      </c>
      <c r="AE13" s="5">
        <v>5.8659999999999997</v>
      </c>
      <c r="AF13" s="5">
        <v>5.8170000000000002</v>
      </c>
      <c r="AG13" s="15">
        <f t="shared" si="4"/>
        <v>4.8999999999999488E-2</v>
      </c>
    </row>
    <row r="14" spans="1:33" x14ac:dyDescent="0.3">
      <c r="A14" s="9">
        <v>42570</v>
      </c>
      <c r="B14" s="10">
        <v>0.72499999999999998</v>
      </c>
      <c r="C14" s="5">
        <v>18</v>
      </c>
      <c r="D14" s="1" t="s">
        <v>27</v>
      </c>
      <c r="E14" s="1">
        <v>2</v>
      </c>
      <c r="F14" s="12">
        <v>3.89</v>
      </c>
      <c r="G14" s="5">
        <v>3</v>
      </c>
      <c r="H14" s="6" t="s">
        <v>56</v>
      </c>
      <c r="I14" s="11">
        <v>19</v>
      </c>
      <c r="J14" s="7">
        <v>332.6</v>
      </c>
      <c r="K14" s="7">
        <v>0.2</v>
      </c>
      <c r="L14" s="7">
        <v>6.73</v>
      </c>
      <c r="M14" s="7">
        <v>8.02</v>
      </c>
      <c r="N14" s="1"/>
      <c r="O14" s="7">
        <v>22.7</v>
      </c>
      <c r="P14" s="11">
        <v>440</v>
      </c>
      <c r="Q14">
        <v>0.2</v>
      </c>
      <c r="R14" s="7">
        <v>6.88</v>
      </c>
      <c r="S14" s="7">
        <v>8.01</v>
      </c>
      <c r="U14">
        <v>2</v>
      </c>
      <c r="V14" s="5">
        <v>0</v>
      </c>
      <c r="W14">
        <f t="shared" si="0"/>
        <v>0</v>
      </c>
      <c r="X14" s="5">
        <v>0</v>
      </c>
      <c r="Y14">
        <f t="shared" si="1"/>
        <v>0</v>
      </c>
      <c r="Z14" s="5">
        <v>900</v>
      </c>
      <c r="AA14">
        <f t="shared" si="2"/>
        <v>1</v>
      </c>
      <c r="AB14">
        <f t="shared" si="3"/>
        <v>1</v>
      </c>
      <c r="AC14" s="5">
        <v>0</v>
      </c>
      <c r="AD14" s="5">
        <v>0</v>
      </c>
      <c r="AE14" s="5">
        <v>6.2489999999999997</v>
      </c>
      <c r="AF14" s="5">
        <v>4.9390000000000001</v>
      </c>
      <c r="AG14" s="15">
        <f t="shared" si="4"/>
        <v>1.3099999999999996</v>
      </c>
    </row>
    <row r="15" spans="1:33" x14ac:dyDescent="0.3">
      <c r="A15" s="9">
        <v>42571</v>
      </c>
      <c r="B15" s="10">
        <v>0.65625</v>
      </c>
      <c r="C15" s="5">
        <v>19</v>
      </c>
      <c r="D15" s="1" t="s">
        <v>27</v>
      </c>
      <c r="E15" s="1">
        <v>2</v>
      </c>
      <c r="F15" s="12">
        <v>3.97</v>
      </c>
      <c r="G15" s="5">
        <v>1</v>
      </c>
      <c r="H15" s="6" t="s">
        <v>58</v>
      </c>
      <c r="I15" s="11">
        <v>19.8</v>
      </c>
      <c r="J15" s="7">
        <v>263.8</v>
      </c>
      <c r="K15" s="7">
        <v>0.1</v>
      </c>
      <c r="L15" s="7">
        <v>7.68</v>
      </c>
      <c r="M15" s="7">
        <v>7.99</v>
      </c>
      <c r="N15" s="14">
        <v>0.52</v>
      </c>
      <c r="O15" s="7">
        <v>23.7</v>
      </c>
      <c r="P15" s="7">
        <v>282.3</v>
      </c>
      <c r="Q15" s="7">
        <v>0.1</v>
      </c>
      <c r="R15" s="13">
        <v>7.5</v>
      </c>
      <c r="S15" s="7">
        <v>7.99</v>
      </c>
      <c r="T15" s="7">
        <v>0.54100000000000004</v>
      </c>
      <c r="U15" s="7">
        <v>0</v>
      </c>
      <c r="V15" s="7">
        <v>727</v>
      </c>
      <c r="W15">
        <f t="shared" si="0"/>
        <v>0.80777777777777782</v>
      </c>
      <c r="X15" s="7">
        <v>0</v>
      </c>
      <c r="Y15">
        <f t="shared" si="1"/>
        <v>0</v>
      </c>
      <c r="Z15" s="7">
        <v>173</v>
      </c>
      <c r="AA15">
        <f t="shared" si="2"/>
        <v>0.19222222222222221</v>
      </c>
      <c r="AB15">
        <f t="shared" si="3"/>
        <v>1</v>
      </c>
      <c r="AC15" s="7">
        <v>0</v>
      </c>
      <c r="AD15" s="7">
        <v>0</v>
      </c>
      <c r="AE15" s="7">
        <v>6.0730000000000004</v>
      </c>
      <c r="AF15" s="7">
        <v>6.1180000000000003</v>
      </c>
      <c r="AG15" s="15">
        <f t="shared" si="4"/>
        <v>-4.4999999999999929E-2</v>
      </c>
    </row>
    <row r="16" spans="1:33" x14ac:dyDescent="0.3">
      <c r="A16" s="9">
        <v>42571</v>
      </c>
      <c r="B16" s="10">
        <v>0.6958333333333333</v>
      </c>
      <c r="C16" s="5">
        <v>20</v>
      </c>
      <c r="D16" s="1" t="s">
        <v>27</v>
      </c>
      <c r="E16" s="1">
        <v>2</v>
      </c>
      <c r="F16" s="12">
        <v>3.66</v>
      </c>
      <c r="G16" s="5">
        <v>1</v>
      </c>
      <c r="H16" s="6" t="s">
        <v>58</v>
      </c>
      <c r="I16" s="11">
        <v>19.8</v>
      </c>
      <c r="J16" s="7">
        <v>263.8</v>
      </c>
      <c r="K16" s="7">
        <v>0.1</v>
      </c>
      <c r="L16" s="7">
        <v>7.68</v>
      </c>
      <c r="M16" s="7">
        <v>7.99</v>
      </c>
      <c r="N16" s="14">
        <v>0.52</v>
      </c>
      <c r="O16" s="7">
        <v>23.7</v>
      </c>
      <c r="P16" s="7">
        <v>282.3</v>
      </c>
      <c r="Q16" s="7">
        <v>0.1</v>
      </c>
      <c r="R16" s="13">
        <v>7.5</v>
      </c>
      <c r="S16" s="7">
        <v>7.99</v>
      </c>
      <c r="T16" s="7">
        <v>0.54100000000000004</v>
      </c>
      <c r="U16" s="7">
        <v>0</v>
      </c>
      <c r="V16" s="7">
        <v>820</v>
      </c>
      <c r="W16">
        <f t="shared" si="0"/>
        <v>0.91111111111111109</v>
      </c>
      <c r="X16" s="7">
        <v>0</v>
      </c>
      <c r="Y16">
        <f t="shared" si="1"/>
        <v>0</v>
      </c>
      <c r="Z16" s="7">
        <v>80</v>
      </c>
      <c r="AA16">
        <f t="shared" si="2"/>
        <v>8.8888888888888892E-2</v>
      </c>
      <c r="AB16">
        <f t="shared" si="3"/>
        <v>1</v>
      </c>
      <c r="AC16" s="7">
        <v>89</v>
      </c>
      <c r="AD16" s="7">
        <v>262</v>
      </c>
      <c r="AE16" s="7">
        <v>6.2949999999999999</v>
      </c>
      <c r="AF16" s="7">
        <v>5.8929999999999998</v>
      </c>
      <c r="AG16" s="15">
        <f t="shared" si="4"/>
        <v>0.40200000000000014</v>
      </c>
    </row>
    <row r="17" spans="1:33" x14ac:dyDescent="0.3">
      <c r="A17" s="9">
        <v>42571</v>
      </c>
      <c r="B17" s="10">
        <v>0.74305555555555547</v>
      </c>
      <c r="C17" s="5">
        <v>21</v>
      </c>
      <c r="D17" s="1" t="s">
        <v>27</v>
      </c>
      <c r="E17" s="1">
        <v>2</v>
      </c>
      <c r="F17" s="12">
        <v>3.78</v>
      </c>
      <c r="G17" s="5">
        <v>1</v>
      </c>
      <c r="H17" s="6" t="s">
        <v>58</v>
      </c>
      <c r="I17" s="11">
        <v>19.8</v>
      </c>
      <c r="J17" s="7">
        <v>263.8</v>
      </c>
      <c r="K17" s="7">
        <v>0.1</v>
      </c>
      <c r="L17" s="7">
        <v>7.68</v>
      </c>
      <c r="M17" s="7">
        <v>7.99</v>
      </c>
      <c r="N17" s="14">
        <v>0.52</v>
      </c>
      <c r="O17" s="7">
        <v>23.7</v>
      </c>
      <c r="P17" s="7">
        <v>282.3</v>
      </c>
      <c r="Q17" s="7">
        <v>0.1</v>
      </c>
      <c r="R17" s="13">
        <v>7.5</v>
      </c>
      <c r="S17" s="7">
        <v>7.99</v>
      </c>
      <c r="T17" s="7">
        <v>0.54100000000000004</v>
      </c>
      <c r="U17" s="7">
        <v>0</v>
      </c>
      <c r="V17" s="7">
        <v>322</v>
      </c>
      <c r="W17">
        <f t="shared" si="0"/>
        <v>0.35777777777777775</v>
      </c>
      <c r="X17" s="7">
        <v>198</v>
      </c>
      <c r="Y17">
        <f t="shared" si="1"/>
        <v>0.22</v>
      </c>
      <c r="Z17" s="7">
        <v>380</v>
      </c>
      <c r="AA17">
        <f t="shared" si="2"/>
        <v>0.42222222222222222</v>
      </c>
      <c r="AB17">
        <f t="shared" si="3"/>
        <v>1</v>
      </c>
      <c r="AC17" s="7">
        <v>324</v>
      </c>
      <c r="AD17" s="7">
        <v>8</v>
      </c>
      <c r="AE17" s="7">
        <v>6.0330000000000004</v>
      </c>
      <c r="AF17" s="7">
        <v>6.0679999999999996</v>
      </c>
      <c r="AG17" s="15">
        <f t="shared" si="4"/>
        <v>-3.4999999999999254E-2</v>
      </c>
    </row>
    <row r="18" spans="1:33" x14ac:dyDescent="0.3">
      <c r="A18" s="9">
        <v>42571</v>
      </c>
      <c r="B18" s="10">
        <v>0.67013888888888884</v>
      </c>
      <c r="C18" s="5">
        <v>22</v>
      </c>
      <c r="D18" s="1" t="s">
        <v>27</v>
      </c>
      <c r="E18" s="1">
        <v>2</v>
      </c>
      <c r="F18" s="12">
        <v>3.73</v>
      </c>
      <c r="G18" s="5">
        <v>2</v>
      </c>
      <c r="H18" s="6" t="s">
        <v>56</v>
      </c>
      <c r="I18" s="11">
        <v>19.8</v>
      </c>
      <c r="J18" s="7">
        <v>396.8</v>
      </c>
      <c r="K18" s="7">
        <v>0.2</v>
      </c>
      <c r="L18" s="7">
        <v>7.62</v>
      </c>
      <c r="M18" s="7">
        <v>8.01</v>
      </c>
      <c r="N18" s="7">
        <v>0.55400000000000005</v>
      </c>
      <c r="O18" s="7">
        <v>23.7</v>
      </c>
      <c r="P18" s="7">
        <v>405.2</v>
      </c>
      <c r="Q18" s="7">
        <v>0.2</v>
      </c>
      <c r="R18" s="7">
        <v>7.37</v>
      </c>
      <c r="S18" s="7">
        <v>7.98</v>
      </c>
      <c r="T18" s="7">
        <v>0.66200000000000003</v>
      </c>
      <c r="U18" s="7">
        <v>2</v>
      </c>
      <c r="V18" s="7">
        <v>0</v>
      </c>
      <c r="W18">
        <f t="shared" si="0"/>
        <v>0</v>
      </c>
      <c r="X18" s="7">
        <v>0</v>
      </c>
      <c r="Y18">
        <f t="shared" si="1"/>
        <v>0</v>
      </c>
      <c r="Z18" s="7">
        <v>900</v>
      </c>
      <c r="AA18">
        <f t="shared" si="2"/>
        <v>1</v>
      </c>
      <c r="AB18">
        <f t="shared" si="3"/>
        <v>1</v>
      </c>
      <c r="AC18" s="7">
        <v>0</v>
      </c>
      <c r="AD18" s="7">
        <v>0</v>
      </c>
      <c r="AE18" s="7">
        <v>5.8330000000000002</v>
      </c>
      <c r="AF18" s="7">
        <v>5.9050000000000002</v>
      </c>
      <c r="AG18" s="15">
        <f t="shared" si="4"/>
        <v>-7.2000000000000064E-2</v>
      </c>
    </row>
    <row r="19" spans="1:33" x14ac:dyDescent="0.3">
      <c r="A19" s="9">
        <v>42571</v>
      </c>
      <c r="B19" s="10">
        <v>0.70833333333333337</v>
      </c>
      <c r="C19" s="5">
        <v>23</v>
      </c>
      <c r="D19" s="1" t="s">
        <v>27</v>
      </c>
      <c r="E19" s="1">
        <v>2</v>
      </c>
      <c r="F19" s="12">
        <v>3.71</v>
      </c>
      <c r="G19" s="5">
        <v>2</v>
      </c>
      <c r="H19" s="6" t="s">
        <v>56</v>
      </c>
      <c r="I19" s="11">
        <v>19.8</v>
      </c>
      <c r="J19" s="7">
        <v>396.8</v>
      </c>
      <c r="K19" s="7">
        <v>0.2</v>
      </c>
      <c r="L19" s="7">
        <v>7.62</v>
      </c>
      <c r="M19" s="7">
        <v>8.01</v>
      </c>
      <c r="N19" s="7">
        <v>0.55400000000000005</v>
      </c>
      <c r="O19" s="7">
        <v>23.7</v>
      </c>
      <c r="P19" s="7">
        <v>405.2</v>
      </c>
      <c r="Q19" s="7">
        <v>0.2</v>
      </c>
      <c r="R19" s="7">
        <v>7.37</v>
      </c>
      <c r="S19" s="7">
        <v>7.98</v>
      </c>
      <c r="T19" s="7">
        <v>0.66200000000000003</v>
      </c>
      <c r="U19" s="7">
        <v>1</v>
      </c>
      <c r="V19" s="7">
        <v>0</v>
      </c>
      <c r="W19">
        <f t="shared" si="0"/>
        <v>0</v>
      </c>
      <c r="X19" s="7">
        <v>683</v>
      </c>
      <c r="Y19">
        <f t="shared" si="1"/>
        <v>0.75888888888888884</v>
      </c>
      <c r="Z19" s="7">
        <v>217</v>
      </c>
      <c r="AA19">
        <f t="shared" si="2"/>
        <v>0.24111111111111111</v>
      </c>
      <c r="AB19">
        <f t="shared" si="3"/>
        <v>1</v>
      </c>
      <c r="AC19" s="7">
        <v>0</v>
      </c>
      <c r="AD19" s="7">
        <v>0</v>
      </c>
      <c r="AE19" s="7">
        <v>6.3810000000000002</v>
      </c>
      <c r="AF19" s="14">
        <v>6.39</v>
      </c>
      <c r="AG19" s="15">
        <f t="shared" si="4"/>
        <v>-8.9999999999994529E-3</v>
      </c>
    </row>
    <row r="20" spans="1:33" x14ac:dyDescent="0.3">
      <c r="A20" s="9">
        <v>42571</v>
      </c>
      <c r="B20" s="10">
        <v>0.75694444444444453</v>
      </c>
      <c r="C20" s="5">
        <v>24</v>
      </c>
      <c r="D20" s="1" t="s">
        <v>27</v>
      </c>
      <c r="E20" s="1">
        <v>2</v>
      </c>
      <c r="F20" s="12">
        <v>3.83</v>
      </c>
      <c r="G20" s="5">
        <v>2</v>
      </c>
      <c r="H20" s="6" t="s">
        <v>56</v>
      </c>
      <c r="I20" s="11">
        <v>19.8</v>
      </c>
      <c r="J20" s="7">
        <v>396.8</v>
      </c>
      <c r="K20" s="7">
        <v>0.2</v>
      </c>
      <c r="L20" s="7">
        <v>7.62</v>
      </c>
      <c r="M20" s="7">
        <v>8.01</v>
      </c>
      <c r="N20" s="7">
        <v>0.55400000000000005</v>
      </c>
      <c r="O20" s="7">
        <v>23.7</v>
      </c>
      <c r="P20" s="7">
        <v>405.2</v>
      </c>
      <c r="Q20" s="7">
        <v>0.2</v>
      </c>
      <c r="R20" s="7">
        <v>7.37</v>
      </c>
      <c r="S20" s="7">
        <v>7.98</v>
      </c>
      <c r="T20" s="7">
        <v>0.66200000000000003</v>
      </c>
      <c r="U20" s="7">
        <v>1</v>
      </c>
      <c r="V20" s="7">
        <v>0</v>
      </c>
      <c r="W20">
        <f t="shared" si="0"/>
        <v>0</v>
      </c>
      <c r="X20" s="7">
        <v>882</v>
      </c>
      <c r="Y20">
        <f t="shared" si="1"/>
        <v>0.98</v>
      </c>
      <c r="Z20" s="7">
        <v>18</v>
      </c>
      <c r="AA20">
        <f t="shared" si="2"/>
        <v>0.02</v>
      </c>
      <c r="AB20">
        <f t="shared" si="3"/>
        <v>1</v>
      </c>
      <c r="AC20" s="7">
        <v>0</v>
      </c>
      <c r="AD20" s="7">
        <v>0</v>
      </c>
      <c r="AE20" s="7">
        <v>6.1539999999999999</v>
      </c>
      <c r="AF20" s="7">
        <v>6.2169999999999996</v>
      </c>
      <c r="AG20" s="15">
        <f t="shared" si="4"/>
        <v>-6.2999999999999723E-2</v>
      </c>
    </row>
    <row r="21" spans="1:33" x14ac:dyDescent="0.3">
      <c r="A21" s="9">
        <v>42571</v>
      </c>
      <c r="B21" s="10">
        <v>0.68402777777777779</v>
      </c>
      <c r="C21" s="5">
        <v>25</v>
      </c>
      <c r="D21" s="1" t="s">
        <v>27</v>
      </c>
      <c r="E21" s="1">
        <v>2</v>
      </c>
      <c r="F21" s="12">
        <v>3.73</v>
      </c>
      <c r="G21" s="5">
        <v>3</v>
      </c>
      <c r="H21" s="3" t="s">
        <v>57</v>
      </c>
      <c r="I21" s="11">
        <v>19.8</v>
      </c>
      <c r="J21" s="7">
        <v>207.3</v>
      </c>
      <c r="K21" s="7">
        <v>0.1</v>
      </c>
      <c r="L21" s="7">
        <v>7.73</v>
      </c>
      <c r="M21" s="7">
        <v>8.01</v>
      </c>
      <c r="N21" s="7">
        <v>0.625</v>
      </c>
      <c r="O21" s="7">
        <v>23.7</v>
      </c>
      <c r="P21" s="7">
        <v>220.8</v>
      </c>
      <c r="Q21" s="7">
        <v>0.1</v>
      </c>
      <c r="R21" s="7">
        <v>7.53</v>
      </c>
      <c r="S21" s="7">
        <v>7.98</v>
      </c>
      <c r="T21" s="7">
        <v>0.57699999999999996</v>
      </c>
      <c r="U21" s="7">
        <v>1</v>
      </c>
      <c r="V21" s="7">
        <v>0</v>
      </c>
      <c r="W21">
        <f t="shared" si="0"/>
        <v>0</v>
      </c>
      <c r="X21" s="7">
        <v>881</v>
      </c>
      <c r="Y21">
        <f t="shared" si="1"/>
        <v>0.97888888888888892</v>
      </c>
      <c r="Z21" s="7">
        <v>19</v>
      </c>
      <c r="AA21">
        <f t="shared" si="2"/>
        <v>2.1111111111111112E-2</v>
      </c>
      <c r="AB21">
        <f t="shared" si="3"/>
        <v>1</v>
      </c>
      <c r="AC21" s="7">
        <v>0</v>
      </c>
      <c r="AD21" s="7">
        <v>0</v>
      </c>
      <c r="AE21" s="7">
        <v>6.0119999999999996</v>
      </c>
      <c r="AF21" s="7">
        <v>6.0460000000000003</v>
      </c>
      <c r="AG21" s="15">
        <f t="shared" si="4"/>
        <v>-3.4000000000000696E-2</v>
      </c>
    </row>
    <row r="22" spans="1:33" x14ac:dyDescent="0.3">
      <c r="A22" s="9">
        <v>42571</v>
      </c>
      <c r="B22" s="10">
        <v>0.72916666666666663</v>
      </c>
      <c r="C22" s="5">
        <v>26</v>
      </c>
      <c r="D22" s="1" t="s">
        <v>27</v>
      </c>
      <c r="E22" s="1">
        <v>2</v>
      </c>
      <c r="F22" s="12">
        <v>3.57</v>
      </c>
      <c r="G22" s="5">
        <v>3</v>
      </c>
      <c r="H22" s="3" t="s">
        <v>57</v>
      </c>
      <c r="I22" s="11">
        <v>19.8</v>
      </c>
      <c r="J22" s="7">
        <v>207.3</v>
      </c>
      <c r="K22" s="7">
        <v>0.1</v>
      </c>
      <c r="L22" s="7">
        <v>7.73</v>
      </c>
      <c r="M22" s="7">
        <v>8.01</v>
      </c>
      <c r="N22" s="7">
        <v>0.625</v>
      </c>
      <c r="O22" s="7">
        <v>23.7</v>
      </c>
      <c r="P22" s="7">
        <v>220.8</v>
      </c>
      <c r="Q22" s="7">
        <v>0.1</v>
      </c>
      <c r="R22" s="7">
        <v>7.53</v>
      </c>
      <c r="S22" s="7">
        <v>7.98</v>
      </c>
      <c r="T22" s="7">
        <v>0.57699999999999996</v>
      </c>
      <c r="U22" s="7">
        <v>1</v>
      </c>
      <c r="V22" s="7">
        <v>0</v>
      </c>
      <c r="W22">
        <f t="shared" si="0"/>
        <v>0</v>
      </c>
      <c r="X22" s="7">
        <v>820</v>
      </c>
      <c r="Y22">
        <f t="shared" si="1"/>
        <v>0.91111111111111109</v>
      </c>
      <c r="Z22" s="7">
        <v>80</v>
      </c>
      <c r="AA22">
        <f t="shared" si="2"/>
        <v>8.8888888888888892E-2</v>
      </c>
      <c r="AB22">
        <f t="shared" si="3"/>
        <v>1</v>
      </c>
      <c r="AC22" s="7">
        <v>0</v>
      </c>
      <c r="AD22" s="7">
        <v>0</v>
      </c>
      <c r="AE22" s="7">
        <v>6.2489999999999997</v>
      </c>
      <c r="AF22" s="7">
        <v>6.2990000000000004</v>
      </c>
      <c r="AG22" s="15">
        <f t="shared" si="4"/>
        <v>-5.0000000000000711E-2</v>
      </c>
    </row>
    <row r="23" spans="1:33" x14ac:dyDescent="0.3">
      <c r="A23" s="9">
        <v>42571</v>
      </c>
      <c r="B23" s="10">
        <v>0.64236111111111105</v>
      </c>
      <c r="C23" s="5">
        <v>27</v>
      </c>
      <c r="D23" s="1" t="s">
        <v>27</v>
      </c>
      <c r="E23" s="1">
        <v>2</v>
      </c>
      <c r="F23" s="12">
        <v>4.0199999999999996</v>
      </c>
      <c r="G23" s="5">
        <v>3</v>
      </c>
      <c r="H23" s="3" t="s">
        <v>57</v>
      </c>
      <c r="I23" s="11">
        <v>19.8</v>
      </c>
      <c r="J23" s="7">
        <v>207.3</v>
      </c>
      <c r="K23" s="7">
        <v>0.1</v>
      </c>
      <c r="L23" s="7">
        <v>7.73</v>
      </c>
      <c r="M23" s="7">
        <v>8.01</v>
      </c>
      <c r="N23" s="7">
        <v>0.625</v>
      </c>
      <c r="O23" s="7">
        <v>23.7</v>
      </c>
      <c r="P23" s="7">
        <v>220.8</v>
      </c>
      <c r="Q23" s="7">
        <v>0.1</v>
      </c>
      <c r="R23" s="7">
        <v>7.53</v>
      </c>
      <c r="S23" s="7">
        <v>7.98</v>
      </c>
      <c r="T23" s="7">
        <v>0.57699999999999996</v>
      </c>
      <c r="U23" s="7">
        <v>0</v>
      </c>
      <c r="V23" s="7">
        <v>892</v>
      </c>
      <c r="W23">
        <f t="shared" si="0"/>
        <v>0.99111111111111116</v>
      </c>
      <c r="X23" s="7">
        <v>0</v>
      </c>
      <c r="Y23">
        <f t="shared" si="1"/>
        <v>0</v>
      </c>
      <c r="Z23" s="7">
        <v>8</v>
      </c>
      <c r="AA23">
        <f t="shared" si="2"/>
        <v>8.8888888888888889E-3</v>
      </c>
      <c r="AB23">
        <f t="shared" si="3"/>
        <v>1</v>
      </c>
      <c r="AC23" s="7">
        <v>0</v>
      </c>
      <c r="AD23" s="7">
        <v>0</v>
      </c>
      <c r="AE23" s="7">
        <v>6.601</v>
      </c>
      <c r="AF23" s="7">
        <v>6.6459999999999999</v>
      </c>
      <c r="AG23" s="15">
        <f t="shared" si="4"/>
        <v>-4.4999999999999929E-2</v>
      </c>
    </row>
    <row r="24" spans="1:33" x14ac:dyDescent="0.3">
      <c r="A24" s="9">
        <v>42574</v>
      </c>
      <c r="B24" s="10">
        <v>0.62152777777777779</v>
      </c>
      <c r="C24" s="5">
        <v>28</v>
      </c>
      <c r="D24" s="1" t="s">
        <v>27</v>
      </c>
      <c r="E24" s="1">
        <v>2</v>
      </c>
      <c r="F24" s="12">
        <v>4</v>
      </c>
      <c r="G24" s="5">
        <v>1</v>
      </c>
      <c r="H24" s="3" t="s">
        <v>57</v>
      </c>
      <c r="I24" s="11">
        <v>22.2</v>
      </c>
      <c r="J24" s="7">
        <v>219.1</v>
      </c>
      <c r="K24" s="7">
        <v>0.1</v>
      </c>
      <c r="L24" s="7">
        <v>7.05</v>
      </c>
      <c r="M24" s="7">
        <v>7.92</v>
      </c>
      <c r="O24" s="7">
        <v>24.7</v>
      </c>
      <c r="P24" s="7">
        <v>219.8</v>
      </c>
      <c r="Q24" s="7">
        <v>0.1</v>
      </c>
      <c r="R24" s="7">
        <v>6.68</v>
      </c>
      <c r="S24" s="7">
        <v>8.07</v>
      </c>
      <c r="T24" s="7">
        <v>0.46400000000000002</v>
      </c>
      <c r="U24" s="7">
        <v>0</v>
      </c>
      <c r="V24" s="7">
        <v>590</v>
      </c>
      <c r="W24">
        <f t="shared" si="0"/>
        <v>0.65555555555555556</v>
      </c>
      <c r="X24" s="7">
        <v>0</v>
      </c>
      <c r="Y24">
        <f t="shared" si="1"/>
        <v>0</v>
      </c>
      <c r="Z24" s="7">
        <v>310</v>
      </c>
      <c r="AA24">
        <f t="shared" si="2"/>
        <v>0.34444444444444444</v>
      </c>
      <c r="AB24">
        <f t="shared" si="3"/>
        <v>1</v>
      </c>
      <c r="AC24" s="7">
        <v>0</v>
      </c>
      <c r="AD24" s="7">
        <v>0</v>
      </c>
      <c r="AE24" s="14">
        <v>6.31</v>
      </c>
      <c r="AF24" s="7">
        <v>6.1269999999999998</v>
      </c>
      <c r="AG24" s="15">
        <f t="shared" si="4"/>
        <v>0.18299999999999983</v>
      </c>
    </row>
    <row r="25" spans="1:33" x14ac:dyDescent="0.3">
      <c r="A25" s="9">
        <v>42574</v>
      </c>
      <c r="B25" s="10">
        <v>0.6645833333333333</v>
      </c>
      <c r="C25" s="5">
        <v>29</v>
      </c>
      <c r="D25" s="1" t="s">
        <v>27</v>
      </c>
      <c r="E25" s="1">
        <v>2</v>
      </c>
      <c r="F25" s="12">
        <v>3.68</v>
      </c>
      <c r="G25" s="5">
        <v>1</v>
      </c>
      <c r="H25" s="3" t="s">
        <v>57</v>
      </c>
      <c r="I25" s="11">
        <v>22.2</v>
      </c>
      <c r="J25" s="7">
        <v>219.1</v>
      </c>
      <c r="K25" s="7">
        <v>0.1</v>
      </c>
      <c r="L25" s="7">
        <v>7.05</v>
      </c>
      <c r="M25" s="7">
        <v>7.92</v>
      </c>
      <c r="O25" s="7">
        <v>24.7</v>
      </c>
      <c r="P25" s="7">
        <v>219.8</v>
      </c>
      <c r="Q25" s="7">
        <v>0.1</v>
      </c>
      <c r="R25" s="7">
        <v>6.68</v>
      </c>
      <c r="S25" s="7">
        <v>8.07</v>
      </c>
      <c r="T25" s="7">
        <v>0.46400000000000002</v>
      </c>
      <c r="U25" s="7">
        <v>0</v>
      </c>
      <c r="V25" s="7">
        <v>868</v>
      </c>
      <c r="W25">
        <f t="shared" si="0"/>
        <v>0.96444444444444444</v>
      </c>
      <c r="X25" s="7">
        <v>0</v>
      </c>
      <c r="Y25">
        <f t="shared" si="1"/>
        <v>0</v>
      </c>
      <c r="Z25" s="7">
        <v>32</v>
      </c>
      <c r="AA25">
        <f t="shared" si="2"/>
        <v>3.5555555555555556E-2</v>
      </c>
      <c r="AB25">
        <f t="shared" si="3"/>
        <v>1</v>
      </c>
      <c r="AC25" s="7">
        <v>0</v>
      </c>
      <c r="AD25" s="7">
        <v>0</v>
      </c>
      <c r="AE25" s="7">
        <v>6.4580000000000002</v>
      </c>
      <c r="AF25" s="7">
        <v>6.4050000000000002</v>
      </c>
      <c r="AG25" s="15">
        <f t="shared" si="4"/>
        <v>5.2999999999999936E-2</v>
      </c>
    </row>
    <row r="26" spans="1:33" x14ac:dyDescent="0.3">
      <c r="A26" s="9">
        <v>42574</v>
      </c>
      <c r="B26" s="10">
        <v>0.70416666666666661</v>
      </c>
      <c r="C26" s="5">
        <v>30</v>
      </c>
      <c r="D26" s="1" t="s">
        <v>27</v>
      </c>
      <c r="E26" s="1">
        <v>2</v>
      </c>
      <c r="F26" s="12">
        <v>3.86</v>
      </c>
      <c r="G26" s="5">
        <v>1</v>
      </c>
      <c r="H26" s="3" t="s">
        <v>57</v>
      </c>
      <c r="I26" s="11">
        <v>22.2</v>
      </c>
      <c r="J26" s="7">
        <v>219.1</v>
      </c>
      <c r="K26" s="7">
        <v>0.1</v>
      </c>
      <c r="L26" s="7">
        <v>7.05</v>
      </c>
      <c r="M26" s="7">
        <v>7.92</v>
      </c>
      <c r="O26" s="7">
        <v>24.7</v>
      </c>
      <c r="P26" s="7">
        <v>219.8</v>
      </c>
      <c r="Q26" s="7">
        <v>0.1</v>
      </c>
      <c r="R26" s="7">
        <v>6.68</v>
      </c>
      <c r="S26" s="7">
        <v>8.07</v>
      </c>
      <c r="T26" s="7">
        <v>0.46400000000000002</v>
      </c>
      <c r="U26" s="7">
        <v>0</v>
      </c>
      <c r="V26" s="7">
        <v>55</v>
      </c>
      <c r="W26">
        <f t="shared" si="0"/>
        <v>6.1111111111111109E-2</v>
      </c>
      <c r="X26" s="7">
        <v>0</v>
      </c>
      <c r="Y26">
        <f t="shared" si="1"/>
        <v>0</v>
      </c>
      <c r="Z26" s="7">
        <v>845</v>
      </c>
      <c r="AA26">
        <f t="shared" si="2"/>
        <v>0.93888888888888888</v>
      </c>
      <c r="AB26">
        <f t="shared" si="3"/>
        <v>1</v>
      </c>
      <c r="AC26" s="7">
        <v>0</v>
      </c>
      <c r="AD26" s="7">
        <v>0</v>
      </c>
      <c r="AE26" s="7">
        <v>6.0519999999999996</v>
      </c>
      <c r="AF26" s="7">
        <v>6.0570000000000004</v>
      </c>
      <c r="AG26" s="15">
        <f t="shared" si="4"/>
        <v>-5.0000000000007816E-3</v>
      </c>
    </row>
    <row r="27" spans="1:33" x14ac:dyDescent="0.3">
      <c r="A27" s="9">
        <v>42574</v>
      </c>
      <c r="B27" s="10">
        <v>0.63680555555555551</v>
      </c>
      <c r="C27" s="5">
        <v>31</v>
      </c>
      <c r="D27" s="1" t="s">
        <v>27</v>
      </c>
      <c r="E27" s="1">
        <v>2</v>
      </c>
      <c r="F27" s="12">
        <v>3.72</v>
      </c>
      <c r="G27" s="5">
        <v>2</v>
      </c>
      <c r="H27" s="6" t="s">
        <v>56</v>
      </c>
      <c r="I27" s="11">
        <v>22.2</v>
      </c>
      <c r="J27" s="7">
        <v>394.2</v>
      </c>
      <c r="K27" s="7">
        <v>0.2</v>
      </c>
      <c r="L27" s="7">
        <v>6.32</v>
      </c>
      <c r="M27" s="7">
        <v>7.92</v>
      </c>
      <c r="O27" s="7">
        <v>24.7</v>
      </c>
      <c r="P27" s="11">
        <v>360</v>
      </c>
      <c r="Q27" s="7">
        <v>0.2</v>
      </c>
      <c r="R27" s="7">
        <v>6.46</v>
      </c>
      <c r="S27" s="7">
        <v>8.0500000000000007</v>
      </c>
      <c r="T27" s="7">
        <v>0.52100000000000002</v>
      </c>
      <c r="U27" s="7">
        <v>0</v>
      </c>
      <c r="V27" s="7">
        <v>822</v>
      </c>
      <c r="W27">
        <f t="shared" si="0"/>
        <v>0.91333333333333333</v>
      </c>
      <c r="X27" s="7">
        <v>0</v>
      </c>
      <c r="Y27">
        <f t="shared" si="1"/>
        <v>0</v>
      </c>
      <c r="Z27" s="7">
        <v>78</v>
      </c>
      <c r="AA27">
        <f t="shared" si="2"/>
        <v>8.666666666666667E-2</v>
      </c>
      <c r="AB27">
        <f t="shared" si="3"/>
        <v>1</v>
      </c>
      <c r="AC27" s="7">
        <v>0</v>
      </c>
      <c r="AD27" s="7">
        <v>0</v>
      </c>
      <c r="AE27" s="7">
        <v>6.5339999999999998</v>
      </c>
      <c r="AF27" s="7">
        <v>6.492</v>
      </c>
      <c r="AG27" s="15">
        <f t="shared" si="4"/>
        <v>4.1999999999999815E-2</v>
      </c>
    </row>
    <row r="28" spans="1:33" x14ac:dyDescent="0.3">
      <c r="A28" s="9">
        <v>42574</v>
      </c>
      <c r="B28" s="10">
        <v>0.6777777777777777</v>
      </c>
      <c r="C28" s="5">
        <v>32</v>
      </c>
      <c r="D28" s="1" t="s">
        <v>27</v>
      </c>
      <c r="E28" s="1">
        <v>2</v>
      </c>
      <c r="F28" s="12">
        <v>3.9</v>
      </c>
      <c r="G28" s="5">
        <v>2</v>
      </c>
      <c r="H28" s="6" t="s">
        <v>56</v>
      </c>
      <c r="I28" s="11">
        <v>22.2</v>
      </c>
      <c r="J28" s="7">
        <v>394.2</v>
      </c>
      <c r="K28" s="7">
        <v>0.2</v>
      </c>
      <c r="L28" s="7">
        <v>6.32</v>
      </c>
      <c r="M28" s="7">
        <v>7.92</v>
      </c>
      <c r="O28" s="7">
        <v>24.7</v>
      </c>
      <c r="P28" s="11">
        <v>360</v>
      </c>
      <c r="Q28" s="7">
        <v>0.2</v>
      </c>
      <c r="R28" s="7">
        <v>6.46</v>
      </c>
      <c r="S28" s="7">
        <v>8.0500000000000007</v>
      </c>
      <c r="T28" s="7">
        <v>0.52100000000000002</v>
      </c>
      <c r="U28" s="7">
        <v>2</v>
      </c>
      <c r="V28" s="7">
        <v>0</v>
      </c>
      <c r="W28">
        <f t="shared" si="0"/>
        <v>0</v>
      </c>
      <c r="X28" s="7">
        <v>0</v>
      </c>
      <c r="Y28">
        <f t="shared" si="1"/>
        <v>0</v>
      </c>
      <c r="Z28" s="7">
        <v>900</v>
      </c>
      <c r="AA28">
        <f t="shared" si="2"/>
        <v>1</v>
      </c>
      <c r="AB28">
        <f t="shared" si="3"/>
        <v>1</v>
      </c>
      <c r="AC28" s="7">
        <v>0</v>
      </c>
      <c r="AD28" s="7">
        <v>0</v>
      </c>
      <c r="AE28" s="7">
        <v>6.2050000000000001</v>
      </c>
      <c r="AF28" s="7">
        <v>6.2140000000000004</v>
      </c>
      <c r="AG28" s="15">
        <f t="shared" si="4"/>
        <v>-9.0000000000003411E-3</v>
      </c>
    </row>
    <row r="29" spans="1:33" x14ac:dyDescent="0.3">
      <c r="A29" s="9">
        <v>42574</v>
      </c>
      <c r="B29" s="10">
        <v>0.71736111111111101</v>
      </c>
      <c r="C29" s="5">
        <v>33</v>
      </c>
      <c r="D29" s="1" t="s">
        <v>27</v>
      </c>
      <c r="E29" s="1">
        <v>2</v>
      </c>
      <c r="F29" s="12">
        <v>4.03</v>
      </c>
      <c r="G29" s="5">
        <v>2</v>
      </c>
      <c r="H29" s="6" t="s">
        <v>56</v>
      </c>
      <c r="I29" s="11">
        <v>22.2</v>
      </c>
      <c r="J29" s="7">
        <v>394.2</v>
      </c>
      <c r="K29" s="7">
        <v>0.2</v>
      </c>
      <c r="L29" s="7">
        <v>6.32</v>
      </c>
      <c r="M29" s="7">
        <v>7.92</v>
      </c>
      <c r="O29" s="7">
        <v>24.7</v>
      </c>
      <c r="P29" s="11">
        <v>360</v>
      </c>
      <c r="Q29" s="7">
        <v>0.2</v>
      </c>
      <c r="R29" s="7">
        <v>6.46</v>
      </c>
      <c r="S29" s="7">
        <v>8.0500000000000007</v>
      </c>
      <c r="T29" s="7">
        <v>0.52100000000000002</v>
      </c>
      <c r="U29" s="7">
        <v>0</v>
      </c>
      <c r="V29" s="7">
        <v>574</v>
      </c>
      <c r="W29">
        <f t="shared" si="0"/>
        <v>0.63777777777777778</v>
      </c>
      <c r="X29" s="7">
        <v>0</v>
      </c>
      <c r="Y29">
        <f t="shared" si="1"/>
        <v>0</v>
      </c>
      <c r="Z29" s="7">
        <v>326</v>
      </c>
      <c r="AA29">
        <f t="shared" si="2"/>
        <v>0.36222222222222222</v>
      </c>
      <c r="AB29">
        <f t="shared" si="3"/>
        <v>1</v>
      </c>
      <c r="AC29" s="7">
        <v>0</v>
      </c>
      <c r="AD29" s="7">
        <v>0</v>
      </c>
      <c r="AE29" s="14">
        <v>6.19</v>
      </c>
      <c r="AF29" s="7">
        <v>6.1639999999999997</v>
      </c>
      <c r="AG29" s="15">
        <f t="shared" si="4"/>
        <v>2.6000000000000689E-2</v>
      </c>
    </row>
    <row r="30" spans="1:33" x14ac:dyDescent="0.3">
      <c r="A30" s="9">
        <v>42574</v>
      </c>
      <c r="B30" s="10">
        <v>0.65138888888888891</v>
      </c>
      <c r="C30" s="5">
        <v>34</v>
      </c>
      <c r="D30" s="1" t="s">
        <v>27</v>
      </c>
      <c r="E30" s="1">
        <v>2</v>
      </c>
      <c r="F30" s="12">
        <v>3.82</v>
      </c>
      <c r="G30" s="5">
        <v>3</v>
      </c>
      <c r="H30" s="6" t="s">
        <v>58</v>
      </c>
      <c r="I30" s="11">
        <v>22.2</v>
      </c>
      <c r="J30" s="7">
        <v>291.10000000000002</v>
      </c>
      <c r="K30" s="7">
        <v>0.1</v>
      </c>
      <c r="L30" s="7">
        <v>6.43</v>
      </c>
      <c r="M30" s="7">
        <v>7.89</v>
      </c>
      <c r="O30" s="7">
        <v>24.7</v>
      </c>
      <c r="P30" s="7">
        <v>274.7</v>
      </c>
      <c r="Q30" s="7">
        <v>0.1</v>
      </c>
      <c r="R30" s="7">
        <v>6.77</v>
      </c>
      <c r="S30" s="7">
        <v>8.02</v>
      </c>
      <c r="T30" s="7">
        <v>0.55700000000000005</v>
      </c>
      <c r="U30" s="7">
        <v>0</v>
      </c>
      <c r="V30" s="7">
        <v>432</v>
      </c>
      <c r="W30">
        <f t="shared" si="0"/>
        <v>0.48</v>
      </c>
      <c r="X30" s="7">
        <v>0</v>
      </c>
      <c r="Y30">
        <f t="shared" si="1"/>
        <v>0</v>
      </c>
      <c r="Z30" s="7">
        <v>468</v>
      </c>
      <c r="AA30">
        <f t="shared" si="2"/>
        <v>0.52</v>
      </c>
      <c r="AB30">
        <f t="shared" si="3"/>
        <v>1</v>
      </c>
      <c r="AC30" s="7">
        <v>0</v>
      </c>
      <c r="AD30" s="7">
        <v>0</v>
      </c>
      <c r="AE30" s="7">
        <v>5.9820000000000002</v>
      </c>
      <c r="AF30" s="7">
        <v>5.9729999999999999</v>
      </c>
      <c r="AG30" s="15">
        <f t="shared" si="4"/>
        <v>9.0000000000003411E-3</v>
      </c>
    </row>
    <row r="31" spans="1:33" x14ac:dyDescent="0.3">
      <c r="A31" s="9">
        <v>42574</v>
      </c>
      <c r="B31" s="10">
        <v>0.69097222222222221</v>
      </c>
      <c r="C31" s="5">
        <v>35</v>
      </c>
      <c r="D31" s="1" t="s">
        <v>27</v>
      </c>
      <c r="E31" s="1">
        <v>2</v>
      </c>
      <c r="F31" s="12">
        <v>3.63</v>
      </c>
      <c r="G31" s="5">
        <v>3</v>
      </c>
      <c r="H31" s="6" t="s">
        <v>58</v>
      </c>
      <c r="I31" s="11">
        <v>22.2</v>
      </c>
      <c r="J31" s="7">
        <v>291.10000000000002</v>
      </c>
      <c r="K31" s="7">
        <v>0.1</v>
      </c>
      <c r="L31" s="7">
        <v>6.43</v>
      </c>
      <c r="M31" s="7">
        <v>7.89</v>
      </c>
      <c r="O31" s="7">
        <v>24.7</v>
      </c>
      <c r="P31" s="7">
        <v>274.7</v>
      </c>
      <c r="Q31" s="7">
        <v>0.1</v>
      </c>
      <c r="R31" s="7">
        <v>6.77</v>
      </c>
      <c r="S31" s="7">
        <v>8.02</v>
      </c>
      <c r="T31" s="7">
        <v>0.55700000000000005</v>
      </c>
      <c r="U31" s="7">
        <v>1</v>
      </c>
      <c r="V31" s="7">
        <v>691</v>
      </c>
      <c r="W31">
        <f t="shared" si="0"/>
        <v>0.76777777777777778</v>
      </c>
      <c r="X31" s="7">
        <v>117</v>
      </c>
      <c r="Y31">
        <f t="shared" si="1"/>
        <v>0.13</v>
      </c>
      <c r="Z31" s="7">
        <v>92</v>
      </c>
      <c r="AA31">
        <f t="shared" si="2"/>
        <v>0.10222222222222223</v>
      </c>
      <c r="AB31">
        <f t="shared" si="3"/>
        <v>1</v>
      </c>
      <c r="AC31" s="7">
        <v>0</v>
      </c>
      <c r="AD31" s="7">
        <v>0</v>
      </c>
      <c r="AE31" s="7">
        <v>6.415</v>
      </c>
      <c r="AF31" s="14">
        <v>6.47</v>
      </c>
      <c r="AG31" s="15">
        <f t="shared" si="4"/>
        <v>-5.4999999999999716E-2</v>
      </c>
    </row>
    <row r="32" spans="1:33" x14ac:dyDescent="0.3">
      <c r="A32" s="9">
        <v>42576</v>
      </c>
      <c r="B32" s="10">
        <v>0.65</v>
      </c>
      <c r="C32" s="5">
        <v>37</v>
      </c>
      <c r="D32" s="1" t="s">
        <v>27</v>
      </c>
      <c r="E32" s="1">
        <v>2</v>
      </c>
      <c r="F32" s="12">
        <v>3.93</v>
      </c>
      <c r="G32" s="5">
        <v>1</v>
      </c>
      <c r="H32" s="6" t="s">
        <v>56</v>
      </c>
      <c r="I32" s="11">
        <v>22.7</v>
      </c>
      <c r="J32" s="7">
        <v>384.6</v>
      </c>
      <c r="K32" s="7">
        <v>0.2</v>
      </c>
      <c r="L32" s="7">
        <v>6.43</v>
      </c>
      <c r="M32" s="7">
        <v>7.94</v>
      </c>
      <c r="O32" s="7">
        <v>24.4</v>
      </c>
      <c r="P32" s="7">
        <v>391.8</v>
      </c>
      <c r="Q32" s="7">
        <v>0.2</v>
      </c>
      <c r="R32" s="7">
        <v>6.08</v>
      </c>
      <c r="S32" s="7">
        <v>7.98</v>
      </c>
      <c r="U32">
        <v>0</v>
      </c>
      <c r="V32">
        <v>494</v>
      </c>
      <c r="W32">
        <f t="shared" si="0"/>
        <v>0.54888888888888887</v>
      </c>
      <c r="X32">
        <v>260</v>
      </c>
      <c r="Y32">
        <f t="shared" si="1"/>
        <v>0.28888888888888886</v>
      </c>
      <c r="Z32">
        <v>146</v>
      </c>
      <c r="AA32">
        <f t="shared" si="2"/>
        <v>0.16222222222222221</v>
      </c>
      <c r="AB32">
        <f t="shared" si="3"/>
        <v>1</v>
      </c>
      <c r="AC32">
        <v>41</v>
      </c>
      <c r="AD32">
        <v>9</v>
      </c>
      <c r="AE32">
        <v>6.3419999999999996</v>
      </c>
      <c r="AF32">
        <v>5.9089999999999998</v>
      </c>
      <c r="AG32" s="15">
        <f t="shared" si="4"/>
        <v>0.43299999999999983</v>
      </c>
    </row>
    <row r="33" spans="1:33" x14ac:dyDescent="0.3">
      <c r="A33" s="9">
        <v>42576</v>
      </c>
      <c r="B33" s="10">
        <v>0.69027777777777777</v>
      </c>
      <c r="C33" s="5">
        <v>38</v>
      </c>
      <c r="D33" s="1" t="s">
        <v>27</v>
      </c>
      <c r="E33" s="1">
        <v>2</v>
      </c>
      <c r="F33" s="12">
        <v>4.2699999999999996</v>
      </c>
      <c r="G33" s="5">
        <v>1</v>
      </c>
      <c r="H33" s="6" t="s">
        <v>56</v>
      </c>
      <c r="I33" s="11">
        <v>22.7</v>
      </c>
      <c r="J33" s="7">
        <v>384.6</v>
      </c>
      <c r="K33" s="7">
        <v>0.2</v>
      </c>
      <c r="L33" s="7">
        <v>6.43</v>
      </c>
      <c r="M33" s="7">
        <v>7.94</v>
      </c>
      <c r="O33" s="7">
        <v>24.4</v>
      </c>
      <c r="P33" s="7">
        <v>391.8</v>
      </c>
      <c r="Q33" s="7">
        <v>0.2</v>
      </c>
      <c r="R33" s="7">
        <v>6.08</v>
      </c>
      <c r="S33" s="7">
        <v>7.98</v>
      </c>
      <c r="U33">
        <v>0</v>
      </c>
      <c r="V33">
        <v>397</v>
      </c>
      <c r="W33">
        <f t="shared" si="0"/>
        <v>0.44111111111111112</v>
      </c>
      <c r="X33">
        <v>0</v>
      </c>
      <c r="Y33">
        <f t="shared" si="1"/>
        <v>0</v>
      </c>
      <c r="Z33">
        <v>503</v>
      </c>
      <c r="AA33">
        <f t="shared" si="2"/>
        <v>0.55888888888888888</v>
      </c>
      <c r="AB33">
        <f t="shared" si="3"/>
        <v>1</v>
      </c>
      <c r="AC33">
        <v>847</v>
      </c>
      <c r="AD33">
        <v>53</v>
      </c>
      <c r="AE33">
        <v>6.1609999999999996</v>
      </c>
      <c r="AF33">
        <v>5.7549999999999999</v>
      </c>
      <c r="AG33" s="15">
        <f t="shared" si="4"/>
        <v>0.40599999999999969</v>
      </c>
    </row>
    <row r="34" spans="1:33" x14ac:dyDescent="0.3">
      <c r="A34" s="9">
        <v>42576</v>
      </c>
      <c r="B34" s="10">
        <v>0.73125000000000007</v>
      </c>
      <c r="C34" s="5">
        <v>39</v>
      </c>
      <c r="D34" s="1" t="s">
        <v>27</v>
      </c>
      <c r="E34" s="1">
        <v>2</v>
      </c>
      <c r="F34" s="12">
        <v>3.63</v>
      </c>
      <c r="G34" s="5">
        <v>1</v>
      </c>
      <c r="H34" s="6" t="s">
        <v>56</v>
      </c>
      <c r="I34" s="11">
        <v>22.7</v>
      </c>
      <c r="J34" s="7">
        <v>384.6</v>
      </c>
      <c r="K34" s="7">
        <v>0.2</v>
      </c>
      <c r="L34" s="7">
        <v>6.43</v>
      </c>
      <c r="M34" s="7">
        <v>7.94</v>
      </c>
      <c r="O34" s="7">
        <v>24.4</v>
      </c>
      <c r="P34" s="7">
        <v>391.8</v>
      </c>
      <c r="Q34" s="7">
        <v>0.2</v>
      </c>
      <c r="R34" s="7">
        <v>6.08</v>
      </c>
      <c r="S34" s="7">
        <v>7.98</v>
      </c>
      <c r="U34">
        <v>1</v>
      </c>
      <c r="V34">
        <v>0</v>
      </c>
      <c r="W34">
        <f t="shared" ref="W34:W65" si="5">V34/900</f>
        <v>0</v>
      </c>
      <c r="X34">
        <v>80</v>
      </c>
      <c r="Y34">
        <f t="shared" ref="Y34:Y65" si="6">X34/900</f>
        <v>8.8888888888888892E-2</v>
      </c>
      <c r="Z34">
        <v>820</v>
      </c>
      <c r="AA34">
        <f t="shared" ref="AA34:AA65" si="7">Z34/900</f>
        <v>0.91111111111111109</v>
      </c>
      <c r="AB34">
        <f t="shared" ref="AB34:AB65" si="8">W34+Y34+AA34</f>
        <v>1</v>
      </c>
      <c r="AC34">
        <v>0</v>
      </c>
      <c r="AD34">
        <v>0</v>
      </c>
      <c r="AE34">
        <v>6.0640000000000001</v>
      </c>
      <c r="AF34">
        <v>6.0720000000000001</v>
      </c>
      <c r="AG34" s="15">
        <f t="shared" ref="AG34:AG65" si="9">AE34-AF34</f>
        <v>-8.0000000000000071E-3</v>
      </c>
    </row>
    <row r="35" spans="1:33" x14ac:dyDescent="0.3">
      <c r="A35" s="9">
        <v>42576</v>
      </c>
      <c r="B35" s="10">
        <v>0.62361111111111112</v>
      </c>
      <c r="C35" s="5">
        <v>40</v>
      </c>
      <c r="D35" s="1" t="s">
        <v>27</v>
      </c>
      <c r="E35" s="1">
        <v>2</v>
      </c>
      <c r="F35" s="12">
        <v>3.78</v>
      </c>
      <c r="G35" s="5">
        <v>2</v>
      </c>
      <c r="H35" s="3" t="s">
        <v>57</v>
      </c>
      <c r="I35" s="11">
        <v>22.7</v>
      </c>
      <c r="J35" s="7">
        <v>219.2</v>
      </c>
      <c r="K35" s="7">
        <v>0.1</v>
      </c>
      <c r="L35" s="13">
        <v>6</v>
      </c>
      <c r="M35" s="7">
        <v>7.93</v>
      </c>
      <c r="O35" s="7">
        <v>24.4</v>
      </c>
      <c r="P35" s="7">
        <v>229.6</v>
      </c>
      <c r="Q35" s="7">
        <v>0.1</v>
      </c>
      <c r="R35" s="7">
        <v>6.17</v>
      </c>
      <c r="S35" s="7">
        <v>8.0299999999999994</v>
      </c>
      <c r="U35">
        <v>1</v>
      </c>
      <c r="V35">
        <v>0</v>
      </c>
      <c r="W35">
        <f t="shared" si="5"/>
        <v>0</v>
      </c>
      <c r="X35">
        <v>891</v>
      </c>
      <c r="Y35">
        <f t="shared" si="6"/>
        <v>0.99</v>
      </c>
      <c r="Z35">
        <v>9</v>
      </c>
      <c r="AA35">
        <f t="shared" si="7"/>
        <v>0.01</v>
      </c>
      <c r="AB35">
        <f t="shared" si="8"/>
        <v>1</v>
      </c>
      <c r="AC35">
        <v>0</v>
      </c>
      <c r="AD35">
        <v>0</v>
      </c>
      <c r="AE35">
        <v>6.5279999999999996</v>
      </c>
      <c r="AF35">
        <v>6.2380000000000004</v>
      </c>
      <c r="AG35" s="15">
        <f t="shared" si="9"/>
        <v>0.28999999999999915</v>
      </c>
    </row>
    <row r="36" spans="1:33" x14ac:dyDescent="0.3">
      <c r="A36" s="9">
        <v>42576</v>
      </c>
      <c r="B36" s="10">
        <v>0.66388888888888886</v>
      </c>
      <c r="C36" s="5">
        <v>41</v>
      </c>
      <c r="D36" s="1" t="s">
        <v>27</v>
      </c>
      <c r="E36" s="1">
        <v>2</v>
      </c>
      <c r="F36" s="12">
        <v>4.1100000000000003</v>
      </c>
      <c r="G36" s="5">
        <v>2</v>
      </c>
      <c r="H36" s="3" t="s">
        <v>57</v>
      </c>
      <c r="I36" s="11">
        <v>22.7</v>
      </c>
      <c r="J36" s="7">
        <v>219.2</v>
      </c>
      <c r="K36" s="7">
        <v>0.1</v>
      </c>
      <c r="L36" s="13">
        <v>6</v>
      </c>
      <c r="M36" s="7">
        <v>7.93</v>
      </c>
      <c r="O36" s="7">
        <v>24.4</v>
      </c>
      <c r="P36" s="7">
        <v>229.6</v>
      </c>
      <c r="Q36" s="7">
        <v>0.1</v>
      </c>
      <c r="R36" s="7">
        <v>6.17</v>
      </c>
      <c r="S36" s="7">
        <v>8.0299999999999994</v>
      </c>
      <c r="U36">
        <v>1</v>
      </c>
      <c r="V36">
        <v>0</v>
      </c>
      <c r="W36">
        <f t="shared" si="5"/>
        <v>0</v>
      </c>
      <c r="X36">
        <v>184</v>
      </c>
      <c r="Y36">
        <f t="shared" si="6"/>
        <v>0.20444444444444446</v>
      </c>
      <c r="Z36">
        <v>716</v>
      </c>
      <c r="AA36">
        <f t="shared" si="7"/>
        <v>0.79555555555555557</v>
      </c>
      <c r="AB36">
        <f t="shared" si="8"/>
        <v>1</v>
      </c>
      <c r="AC36">
        <v>0</v>
      </c>
      <c r="AD36">
        <v>0</v>
      </c>
      <c r="AE36">
        <v>6.6470000000000002</v>
      </c>
      <c r="AF36" s="15">
        <v>6.12</v>
      </c>
      <c r="AG36" s="15">
        <f t="shared" si="9"/>
        <v>0.52700000000000014</v>
      </c>
    </row>
    <row r="37" spans="1:33" x14ac:dyDescent="0.3">
      <c r="A37" s="9">
        <v>42576</v>
      </c>
      <c r="B37" s="10">
        <v>0.70347222222222217</v>
      </c>
      <c r="C37" s="5">
        <v>42</v>
      </c>
      <c r="D37" s="1" t="s">
        <v>27</v>
      </c>
      <c r="E37" s="1">
        <v>2</v>
      </c>
      <c r="F37" s="12">
        <v>3.9</v>
      </c>
      <c r="G37" s="5">
        <v>2</v>
      </c>
      <c r="H37" s="3" t="s">
        <v>57</v>
      </c>
      <c r="I37" s="11">
        <v>22.7</v>
      </c>
      <c r="J37" s="7">
        <v>219.2</v>
      </c>
      <c r="K37" s="7">
        <v>0.1</v>
      </c>
      <c r="L37" s="13">
        <v>6</v>
      </c>
      <c r="M37" s="7">
        <v>7.93</v>
      </c>
      <c r="O37" s="7">
        <v>24.4</v>
      </c>
      <c r="P37" s="7">
        <v>229.6</v>
      </c>
      <c r="Q37" s="7">
        <v>0.1</v>
      </c>
      <c r="R37" s="7">
        <v>6.17</v>
      </c>
      <c r="S37" s="7">
        <v>8.0299999999999994</v>
      </c>
      <c r="U37">
        <v>1</v>
      </c>
      <c r="V37">
        <v>0</v>
      </c>
      <c r="W37">
        <f t="shared" si="5"/>
        <v>0</v>
      </c>
      <c r="X37">
        <v>90</v>
      </c>
      <c r="Y37">
        <f t="shared" si="6"/>
        <v>0.1</v>
      </c>
      <c r="Z37">
        <v>810</v>
      </c>
      <c r="AA37">
        <f t="shared" si="7"/>
        <v>0.9</v>
      </c>
      <c r="AB37">
        <f t="shared" si="8"/>
        <v>1</v>
      </c>
      <c r="AC37">
        <v>0</v>
      </c>
      <c r="AD37">
        <v>0</v>
      </c>
      <c r="AE37">
        <v>6.7149999999999999</v>
      </c>
      <c r="AF37">
        <v>6.6639999999999997</v>
      </c>
      <c r="AG37" s="15">
        <f t="shared" si="9"/>
        <v>5.1000000000000156E-2</v>
      </c>
    </row>
    <row r="38" spans="1:33" x14ac:dyDescent="0.3">
      <c r="A38" s="9">
        <v>42576</v>
      </c>
      <c r="B38" s="10">
        <v>0.63611111111111118</v>
      </c>
      <c r="C38" s="5">
        <v>43</v>
      </c>
      <c r="D38" s="1" t="s">
        <v>27</v>
      </c>
      <c r="E38" s="1">
        <v>2</v>
      </c>
      <c r="F38" s="12">
        <v>4.1100000000000003</v>
      </c>
      <c r="G38" s="5">
        <v>3</v>
      </c>
      <c r="H38" s="6" t="s">
        <v>58</v>
      </c>
      <c r="I38" s="11">
        <v>22.7</v>
      </c>
      <c r="J38" s="7">
        <v>283.10000000000002</v>
      </c>
      <c r="K38" s="7">
        <v>0.1</v>
      </c>
      <c r="L38" s="13">
        <v>5.9</v>
      </c>
      <c r="M38" s="7">
        <v>7.94</v>
      </c>
      <c r="O38" s="7">
        <v>24.4</v>
      </c>
      <c r="P38" s="7">
        <v>280.3</v>
      </c>
      <c r="Q38" s="7">
        <v>0.1</v>
      </c>
      <c r="R38" s="7">
        <v>6.18</v>
      </c>
      <c r="S38" s="7">
        <v>8.0299999999999994</v>
      </c>
      <c r="U38">
        <v>1</v>
      </c>
      <c r="V38">
        <v>0</v>
      </c>
      <c r="W38">
        <f t="shared" si="5"/>
        <v>0</v>
      </c>
      <c r="X38">
        <v>521</v>
      </c>
      <c r="Y38">
        <f t="shared" si="6"/>
        <v>0.5788888888888889</v>
      </c>
      <c r="Z38">
        <v>379</v>
      </c>
      <c r="AA38">
        <f t="shared" si="7"/>
        <v>0.4211111111111111</v>
      </c>
      <c r="AB38">
        <f t="shared" si="8"/>
        <v>1</v>
      </c>
      <c r="AC38">
        <v>0</v>
      </c>
      <c r="AD38">
        <v>0</v>
      </c>
      <c r="AE38">
        <v>6.0110000000000001</v>
      </c>
      <c r="AF38" s="15">
        <v>6</v>
      </c>
      <c r="AG38" s="15">
        <f t="shared" si="9"/>
        <v>1.1000000000000121E-2</v>
      </c>
    </row>
    <row r="39" spans="1:33" x14ac:dyDescent="0.3">
      <c r="A39" s="9">
        <v>42576</v>
      </c>
      <c r="B39" s="10">
        <v>0.67708333333333337</v>
      </c>
      <c r="C39" s="5">
        <v>44</v>
      </c>
      <c r="D39" s="1" t="s">
        <v>27</v>
      </c>
      <c r="E39" s="1">
        <v>2</v>
      </c>
      <c r="F39" s="12">
        <v>3.7</v>
      </c>
      <c r="G39" s="5">
        <v>3</v>
      </c>
      <c r="H39" s="6" t="s">
        <v>58</v>
      </c>
      <c r="I39" s="11">
        <v>22.7</v>
      </c>
      <c r="J39" s="7">
        <v>283.10000000000002</v>
      </c>
      <c r="K39" s="7">
        <v>0.1</v>
      </c>
      <c r="L39" s="13">
        <v>5.9</v>
      </c>
      <c r="M39" s="7">
        <v>7.94</v>
      </c>
      <c r="O39" s="7">
        <v>24.4</v>
      </c>
      <c r="P39" s="7">
        <v>280.3</v>
      </c>
      <c r="Q39" s="7">
        <v>0.1</v>
      </c>
      <c r="R39" s="7">
        <v>6.18</v>
      </c>
      <c r="S39" s="7">
        <v>8.0299999999999994</v>
      </c>
      <c r="U39">
        <v>0</v>
      </c>
      <c r="V39">
        <v>140</v>
      </c>
      <c r="W39">
        <f t="shared" si="5"/>
        <v>0.15555555555555556</v>
      </c>
      <c r="X39">
        <v>0</v>
      </c>
      <c r="Y39">
        <f t="shared" si="6"/>
        <v>0</v>
      </c>
      <c r="Z39">
        <v>760</v>
      </c>
      <c r="AA39">
        <f t="shared" si="7"/>
        <v>0.84444444444444444</v>
      </c>
      <c r="AB39">
        <f t="shared" si="8"/>
        <v>1</v>
      </c>
      <c r="AC39">
        <v>0</v>
      </c>
      <c r="AD39">
        <v>0</v>
      </c>
      <c r="AE39">
        <v>6.4509999999999996</v>
      </c>
      <c r="AF39">
        <v>6.4029999999999996</v>
      </c>
      <c r="AG39" s="15">
        <f t="shared" si="9"/>
        <v>4.8000000000000043E-2</v>
      </c>
    </row>
    <row r="40" spans="1:33" x14ac:dyDescent="0.3">
      <c r="A40" s="9">
        <v>42576</v>
      </c>
      <c r="B40" s="10">
        <v>0.71736111111111101</v>
      </c>
      <c r="C40" s="5">
        <v>45</v>
      </c>
      <c r="D40" s="1" t="s">
        <v>27</v>
      </c>
      <c r="E40" s="1">
        <v>2</v>
      </c>
      <c r="F40" s="12">
        <v>3.97</v>
      </c>
      <c r="G40" s="5">
        <v>3</v>
      </c>
      <c r="H40" s="6" t="s">
        <v>58</v>
      </c>
      <c r="I40" s="11">
        <v>22.7</v>
      </c>
      <c r="J40" s="7">
        <v>283.10000000000002</v>
      </c>
      <c r="K40" s="7">
        <v>0.1</v>
      </c>
      <c r="L40" s="13">
        <v>5.9</v>
      </c>
      <c r="M40" s="7">
        <v>7.94</v>
      </c>
      <c r="O40" s="7">
        <v>24.4</v>
      </c>
      <c r="P40" s="7">
        <v>280.3</v>
      </c>
      <c r="Q40" s="7">
        <v>0.1</v>
      </c>
      <c r="R40" s="7">
        <v>6.18</v>
      </c>
      <c r="S40" s="7">
        <v>8.0299999999999994</v>
      </c>
      <c r="U40">
        <v>2</v>
      </c>
      <c r="V40">
        <v>0</v>
      </c>
      <c r="W40">
        <f t="shared" si="5"/>
        <v>0</v>
      </c>
      <c r="X40">
        <v>0</v>
      </c>
      <c r="Y40">
        <f t="shared" si="6"/>
        <v>0</v>
      </c>
      <c r="Z40">
        <v>900</v>
      </c>
      <c r="AA40">
        <f t="shared" si="7"/>
        <v>1</v>
      </c>
      <c r="AB40">
        <f t="shared" si="8"/>
        <v>1</v>
      </c>
      <c r="AC40">
        <v>0</v>
      </c>
      <c r="AD40">
        <v>0</v>
      </c>
      <c r="AE40">
        <v>6.2050000000000001</v>
      </c>
      <c r="AF40">
        <v>5.8890000000000002</v>
      </c>
      <c r="AG40" s="15">
        <f t="shared" si="9"/>
        <v>0.31599999999999984</v>
      </c>
    </row>
    <row r="41" spans="1:33" x14ac:dyDescent="0.3">
      <c r="A41" s="9">
        <v>42578</v>
      </c>
      <c r="B41" s="10">
        <v>0.65416666666666667</v>
      </c>
      <c r="C41" s="5">
        <v>46</v>
      </c>
      <c r="D41" s="1" t="s">
        <v>27</v>
      </c>
      <c r="E41" s="1">
        <v>2</v>
      </c>
      <c r="F41" s="12">
        <v>3.78</v>
      </c>
      <c r="G41" s="5">
        <v>1</v>
      </c>
      <c r="H41" s="6" t="s">
        <v>56</v>
      </c>
      <c r="I41" s="11">
        <v>22.7</v>
      </c>
      <c r="J41" s="7">
        <v>405.7</v>
      </c>
      <c r="K41" s="7">
        <v>0.2</v>
      </c>
      <c r="L41" s="13">
        <v>6.86</v>
      </c>
      <c r="M41" s="7">
        <v>7.97</v>
      </c>
      <c r="O41" s="7">
        <v>24.7</v>
      </c>
      <c r="P41" s="7">
        <v>362.6</v>
      </c>
      <c r="Q41" s="7">
        <v>0.2</v>
      </c>
      <c r="R41" s="7">
        <v>7.06</v>
      </c>
      <c r="S41" s="7">
        <v>8.07</v>
      </c>
      <c r="U41">
        <v>1</v>
      </c>
      <c r="V41">
        <v>0</v>
      </c>
      <c r="W41">
        <f t="shared" si="5"/>
        <v>0</v>
      </c>
      <c r="X41">
        <v>803</v>
      </c>
      <c r="Y41">
        <f t="shared" si="6"/>
        <v>0.89222222222222225</v>
      </c>
      <c r="Z41">
        <v>97</v>
      </c>
      <c r="AA41">
        <f t="shared" si="7"/>
        <v>0.10777777777777778</v>
      </c>
      <c r="AB41">
        <f t="shared" si="8"/>
        <v>1</v>
      </c>
      <c r="AC41">
        <v>0</v>
      </c>
      <c r="AD41">
        <v>0</v>
      </c>
      <c r="AE41">
        <v>6.4359999999999999</v>
      </c>
      <c r="AF41">
        <v>6.3559999999999999</v>
      </c>
      <c r="AG41" s="15">
        <f t="shared" si="9"/>
        <v>8.0000000000000071E-2</v>
      </c>
    </row>
    <row r="42" spans="1:33" x14ac:dyDescent="0.3">
      <c r="A42" s="9">
        <v>42578</v>
      </c>
      <c r="B42" s="10">
        <v>0.69444444444444453</v>
      </c>
      <c r="C42" s="5">
        <v>47</v>
      </c>
      <c r="D42" s="1" t="s">
        <v>27</v>
      </c>
      <c r="E42" s="1">
        <v>2</v>
      </c>
      <c r="F42" s="12">
        <v>4.17</v>
      </c>
      <c r="G42" s="5">
        <v>1</v>
      </c>
      <c r="H42" s="6" t="s">
        <v>56</v>
      </c>
      <c r="I42" s="11">
        <v>22.7</v>
      </c>
      <c r="J42" s="7">
        <v>405.7</v>
      </c>
      <c r="K42" s="7">
        <v>0.2</v>
      </c>
      <c r="L42" s="13">
        <v>6.86</v>
      </c>
      <c r="M42" s="7">
        <v>7.97</v>
      </c>
      <c r="O42" s="7">
        <v>24.7</v>
      </c>
      <c r="P42" s="7">
        <v>362.6</v>
      </c>
      <c r="Q42" s="7">
        <v>0.2</v>
      </c>
      <c r="R42" s="7">
        <v>7.06</v>
      </c>
      <c r="S42" s="7">
        <v>8.07</v>
      </c>
      <c r="U42">
        <v>0</v>
      </c>
      <c r="V42">
        <v>836</v>
      </c>
      <c r="W42">
        <f t="shared" si="5"/>
        <v>0.92888888888888888</v>
      </c>
      <c r="X42">
        <v>0</v>
      </c>
      <c r="Y42">
        <f t="shared" si="6"/>
        <v>0</v>
      </c>
      <c r="Z42">
        <v>64</v>
      </c>
      <c r="AA42">
        <f t="shared" si="7"/>
        <v>7.1111111111111111E-2</v>
      </c>
      <c r="AB42">
        <f t="shared" si="8"/>
        <v>1</v>
      </c>
      <c r="AC42">
        <v>0</v>
      </c>
      <c r="AD42">
        <v>0</v>
      </c>
      <c r="AE42">
        <v>5.8650000000000002</v>
      </c>
      <c r="AF42">
        <v>5.9470000000000001</v>
      </c>
      <c r="AG42" s="15">
        <f t="shared" si="9"/>
        <v>-8.1999999999999851E-2</v>
      </c>
    </row>
    <row r="43" spans="1:33" x14ac:dyDescent="0.3">
      <c r="A43" s="9">
        <v>42578</v>
      </c>
      <c r="B43" s="10">
        <v>0.73402777777777783</v>
      </c>
      <c r="C43" s="5">
        <v>48</v>
      </c>
      <c r="D43" s="1" t="s">
        <v>27</v>
      </c>
      <c r="E43" s="1">
        <v>2</v>
      </c>
      <c r="F43" s="12">
        <v>4.09</v>
      </c>
      <c r="G43" s="5">
        <v>1</v>
      </c>
      <c r="H43" s="6" t="s">
        <v>56</v>
      </c>
      <c r="I43" s="11">
        <v>22.7</v>
      </c>
      <c r="J43" s="7">
        <v>405.7</v>
      </c>
      <c r="K43" s="7">
        <v>0.2</v>
      </c>
      <c r="L43" s="13">
        <v>6.86</v>
      </c>
      <c r="M43" s="7">
        <v>7.97</v>
      </c>
      <c r="O43" s="7">
        <v>24.7</v>
      </c>
      <c r="P43" s="7">
        <v>362.6</v>
      </c>
      <c r="Q43" s="7">
        <v>0.2</v>
      </c>
      <c r="R43" s="7">
        <v>7.06</v>
      </c>
      <c r="S43" s="7">
        <v>8.07</v>
      </c>
      <c r="U43">
        <v>0</v>
      </c>
      <c r="V43">
        <v>628</v>
      </c>
      <c r="W43">
        <f t="shared" si="5"/>
        <v>0.69777777777777783</v>
      </c>
      <c r="X43">
        <v>0</v>
      </c>
      <c r="Y43">
        <f t="shared" si="6"/>
        <v>0</v>
      </c>
      <c r="Z43">
        <v>272</v>
      </c>
      <c r="AA43">
        <f t="shared" si="7"/>
        <v>0.30222222222222223</v>
      </c>
      <c r="AB43">
        <f t="shared" si="8"/>
        <v>1</v>
      </c>
      <c r="AC43">
        <v>0</v>
      </c>
      <c r="AD43">
        <v>0</v>
      </c>
      <c r="AE43">
        <v>6.274</v>
      </c>
      <c r="AF43">
        <v>6.2869999999999999</v>
      </c>
      <c r="AG43" s="15">
        <f t="shared" si="9"/>
        <v>-1.2999999999999901E-2</v>
      </c>
    </row>
    <row r="44" spans="1:33" x14ac:dyDescent="0.3">
      <c r="A44" s="9">
        <v>42578</v>
      </c>
      <c r="B44" s="10">
        <v>0.66736111111111107</v>
      </c>
      <c r="C44" s="5">
        <v>49</v>
      </c>
      <c r="D44" s="1" t="s">
        <v>27</v>
      </c>
      <c r="E44" s="1">
        <v>2</v>
      </c>
      <c r="F44" s="12">
        <v>3.58</v>
      </c>
      <c r="G44" s="5">
        <v>2</v>
      </c>
      <c r="H44" s="6" t="s">
        <v>58</v>
      </c>
      <c r="I44" s="11">
        <v>22.7</v>
      </c>
      <c r="J44" s="7">
        <v>268.39999999999998</v>
      </c>
      <c r="K44" s="7">
        <v>0.1</v>
      </c>
      <c r="L44" s="13">
        <v>7.19</v>
      </c>
      <c r="M44" s="7">
        <v>7.96</v>
      </c>
      <c r="O44" s="7">
        <v>24.7</v>
      </c>
      <c r="P44" s="7">
        <v>271.10000000000002</v>
      </c>
      <c r="Q44" s="7">
        <v>0.1</v>
      </c>
      <c r="R44" s="7">
        <v>7.07</v>
      </c>
      <c r="S44" s="7">
        <v>8.08</v>
      </c>
      <c r="U44">
        <v>2</v>
      </c>
      <c r="V44">
        <v>0</v>
      </c>
      <c r="W44">
        <f t="shared" si="5"/>
        <v>0</v>
      </c>
      <c r="X44">
        <v>0</v>
      </c>
      <c r="Y44">
        <f t="shared" si="6"/>
        <v>0</v>
      </c>
      <c r="Z44">
        <v>900</v>
      </c>
      <c r="AA44">
        <f t="shared" si="7"/>
        <v>1</v>
      </c>
      <c r="AB44">
        <f t="shared" si="8"/>
        <v>1</v>
      </c>
      <c r="AC44">
        <v>0</v>
      </c>
      <c r="AD44">
        <v>0</v>
      </c>
      <c r="AE44">
        <v>5.7510000000000003</v>
      </c>
      <c r="AF44">
        <v>5.7290000000000001</v>
      </c>
      <c r="AG44" s="15">
        <f t="shared" si="9"/>
        <v>2.2000000000000242E-2</v>
      </c>
    </row>
    <row r="45" spans="1:33" x14ac:dyDescent="0.3">
      <c r="A45" s="9">
        <v>42578</v>
      </c>
      <c r="B45" s="10">
        <v>0.70763888888888893</v>
      </c>
      <c r="C45" s="5">
        <v>50</v>
      </c>
      <c r="D45" s="1" t="s">
        <v>27</v>
      </c>
      <c r="E45" s="1">
        <v>2</v>
      </c>
      <c r="F45" s="12">
        <v>3.55</v>
      </c>
      <c r="G45" s="5">
        <v>2</v>
      </c>
      <c r="H45" s="6" t="s">
        <v>58</v>
      </c>
      <c r="I45" s="11">
        <v>22.7</v>
      </c>
      <c r="J45" s="7">
        <v>268.39999999999998</v>
      </c>
      <c r="K45" s="7">
        <v>0.1</v>
      </c>
      <c r="L45" s="13">
        <v>7.19</v>
      </c>
      <c r="M45" s="7">
        <v>7.96</v>
      </c>
      <c r="O45" s="7">
        <v>24.7</v>
      </c>
      <c r="P45" s="7">
        <v>271.10000000000002</v>
      </c>
      <c r="Q45" s="7">
        <v>0.1</v>
      </c>
      <c r="R45" s="7">
        <v>7.07</v>
      </c>
      <c r="S45" s="7">
        <v>8.08</v>
      </c>
      <c r="U45">
        <v>0</v>
      </c>
      <c r="V45">
        <v>848</v>
      </c>
      <c r="W45">
        <f t="shared" si="5"/>
        <v>0.94222222222222218</v>
      </c>
      <c r="X45">
        <v>0</v>
      </c>
      <c r="Y45">
        <f t="shared" si="6"/>
        <v>0</v>
      </c>
      <c r="Z45">
        <v>52</v>
      </c>
      <c r="AA45">
        <f t="shared" si="7"/>
        <v>5.7777777777777775E-2</v>
      </c>
      <c r="AB45">
        <f t="shared" si="8"/>
        <v>1</v>
      </c>
      <c r="AC45">
        <v>64</v>
      </c>
      <c r="AD45">
        <v>206</v>
      </c>
      <c r="AE45">
        <v>6.2309999999999999</v>
      </c>
      <c r="AF45">
        <v>5.6130000000000004</v>
      </c>
      <c r="AG45" s="15">
        <f t="shared" si="9"/>
        <v>0.61799999999999944</v>
      </c>
    </row>
    <row r="46" spans="1:33" x14ac:dyDescent="0.3">
      <c r="A46" s="9">
        <v>42578</v>
      </c>
      <c r="B46" s="10">
        <v>0.74652777777777779</v>
      </c>
      <c r="C46" s="5">
        <v>51</v>
      </c>
      <c r="D46" s="1" t="s">
        <v>27</v>
      </c>
      <c r="E46" s="1">
        <v>2</v>
      </c>
      <c r="F46" s="12">
        <v>3.54</v>
      </c>
      <c r="G46" s="5">
        <v>2</v>
      </c>
      <c r="H46" s="6" t="s">
        <v>58</v>
      </c>
      <c r="I46" s="11">
        <v>22.7</v>
      </c>
      <c r="J46" s="7">
        <v>268.39999999999998</v>
      </c>
      <c r="K46" s="7">
        <v>0.1</v>
      </c>
      <c r="L46" s="13">
        <v>7.19</v>
      </c>
      <c r="M46" s="7">
        <v>7.96</v>
      </c>
      <c r="O46" s="7">
        <v>24.7</v>
      </c>
      <c r="P46" s="7">
        <v>271.10000000000002</v>
      </c>
      <c r="Q46" s="7">
        <v>0.1</v>
      </c>
      <c r="R46" s="7">
        <v>7.07</v>
      </c>
      <c r="S46" s="7">
        <v>8.08</v>
      </c>
      <c r="U46">
        <v>2</v>
      </c>
      <c r="V46">
        <v>0</v>
      </c>
      <c r="W46">
        <f t="shared" si="5"/>
        <v>0</v>
      </c>
      <c r="X46">
        <v>0</v>
      </c>
      <c r="Y46">
        <f t="shared" si="6"/>
        <v>0</v>
      </c>
      <c r="Z46">
        <v>900</v>
      </c>
      <c r="AA46">
        <f t="shared" si="7"/>
        <v>1</v>
      </c>
      <c r="AB46">
        <f t="shared" si="8"/>
        <v>1</v>
      </c>
      <c r="AC46">
        <v>0</v>
      </c>
      <c r="AD46">
        <v>0</v>
      </c>
      <c r="AE46">
        <v>6.1130000000000004</v>
      </c>
      <c r="AF46">
        <v>6.1859999999999999</v>
      </c>
      <c r="AG46" s="15">
        <f t="shared" si="9"/>
        <v>-7.299999999999951E-2</v>
      </c>
    </row>
    <row r="47" spans="1:33" x14ac:dyDescent="0.3">
      <c r="A47" s="9">
        <v>42578</v>
      </c>
      <c r="B47" s="10">
        <v>0.64027777777777783</v>
      </c>
      <c r="C47" s="5">
        <v>52</v>
      </c>
      <c r="D47" s="1" t="s">
        <v>27</v>
      </c>
      <c r="E47" s="1">
        <v>2</v>
      </c>
      <c r="F47" s="12">
        <v>3.62</v>
      </c>
      <c r="G47" s="5">
        <v>3</v>
      </c>
      <c r="H47" s="3" t="s">
        <v>57</v>
      </c>
      <c r="I47" s="11">
        <v>22.7</v>
      </c>
      <c r="J47" s="7">
        <v>220.7</v>
      </c>
      <c r="K47" s="7">
        <v>0.1</v>
      </c>
      <c r="L47" s="13">
        <v>6.71</v>
      </c>
      <c r="M47" s="7">
        <v>7.92</v>
      </c>
      <c r="O47" s="7">
        <v>24.7</v>
      </c>
      <c r="P47" s="7">
        <v>228.9</v>
      </c>
      <c r="Q47" s="7">
        <v>0.1</v>
      </c>
      <c r="R47" s="7">
        <v>7.06</v>
      </c>
      <c r="S47" s="13">
        <v>8.1</v>
      </c>
      <c r="U47">
        <v>0</v>
      </c>
      <c r="V47">
        <v>546</v>
      </c>
      <c r="W47">
        <f t="shared" si="5"/>
        <v>0.60666666666666669</v>
      </c>
      <c r="X47">
        <v>0</v>
      </c>
      <c r="Y47">
        <f t="shared" si="6"/>
        <v>0</v>
      </c>
      <c r="Z47">
        <v>354</v>
      </c>
      <c r="AA47">
        <f t="shared" si="7"/>
        <v>0.39333333333333331</v>
      </c>
      <c r="AB47">
        <f t="shared" si="8"/>
        <v>1</v>
      </c>
      <c r="AC47">
        <v>0</v>
      </c>
      <c r="AD47">
        <v>0</v>
      </c>
      <c r="AE47">
        <v>6.1429999999999998</v>
      </c>
      <c r="AF47">
        <v>4.4349999999999996</v>
      </c>
      <c r="AG47" s="15">
        <f t="shared" si="9"/>
        <v>1.7080000000000002</v>
      </c>
    </row>
    <row r="48" spans="1:33" x14ac:dyDescent="0.3">
      <c r="A48" s="9">
        <v>42578</v>
      </c>
      <c r="B48" s="10">
        <v>0.67986111111111114</v>
      </c>
      <c r="C48" s="5">
        <v>53</v>
      </c>
      <c r="D48" s="1" t="s">
        <v>27</v>
      </c>
      <c r="E48" s="1">
        <v>2</v>
      </c>
      <c r="F48" s="12">
        <v>3.97</v>
      </c>
      <c r="G48" s="5">
        <v>3</v>
      </c>
      <c r="H48" s="3" t="s">
        <v>57</v>
      </c>
      <c r="I48" s="11">
        <v>22.7</v>
      </c>
      <c r="J48" s="7">
        <v>220.7</v>
      </c>
      <c r="K48" s="7">
        <v>0.1</v>
      </c>
      <c r="L48" s="13">
        <v>6.71</v>
      </c>
      <c r="M48" s="7">
        <v>7.92</v>
      </c>
      <c r="O48" s="7">
        <v>24.7</v>
      </c>
      <c r="P48" s="7">
        <v>228.9</v>
      </c>
      <c r="Q48" s="7">
        <v>0.1</v>
      </c>
      <c r="R48" s="7">
        <v>7.06</v>
      </c>
      <c r="S48" s="13">
        <v>8.1</v>
      </c>
      <c r="U48">
        <v>1</v>
      </c>
      <c r="V48">
        <v>0</v>
      </c>
      <c r="W48">
        <f t="shared" si="5"/>
        <v>0</v>
      </c>
      <c r="X48">
        <v>629</v>
      </c>
      <c r="Y48">
        <f t="shared" si="6"/>
        <v>0.69888888888888889</v>
      </c>
      <c r="Z48">
        <v>271</v>
      </c>
      <c r="AA48">
        <f t="shared" si="7"/>
        <v>0.30111111111111111</v>
      </c>
      <c r="AB48">
        <f t="shared" si="8"/>
        <v>1</v>
      </c>
      <c r="AC48">
        <v>0</v>
      </c>
      <c r="AD48">
        <v>0</v>
      </c>
      <c r="AE48">
        <v>6.125</v>
      </c>
      <c r="AF48">
        <v>6.1929999999999996</v>
      </c>
      <c r="AG48" s="15">
        <f t="shared" si="9"/>
        <v>-6.7999999999999616E-2</v>
      </c>
    </row>
    <row r="49" spans="1:33" x14ac:dyDescent="0.3">
      <c r="A49" s="9">
        <v>42578</v>
      </c>
      <c r="B49" s="10">
        <v>0.72083333333333333</v>
      </c>
      <c r="C49" s="5">
        <v>54</v>
      </c>
      <c r="D49" s="1" t="s">
        <v>27</v>
      </c>
      <c r="E49" s="1">
        <v>2</v>
      </c>
      <c r="F49" s="12">
        <v>3.73</v>
      </c>
      <c r="G49" s="5">
        <v>3</v>
      </c>
      <c r="H49" s="3" t="s">
        <v>57</v>
      </c>
      <c r="I49" s="11">
        <v>22.7</v>
      </c>
      <c r="J49" s="7">
        <v>220.7</v>
      </c>
      <c r="K49" s="7">
        <v>0.1</v>
      </c>
      <c r="L49" s="13">
        <v>6.71</v>
      </c>
      <c r="M49" s="7">
        <v>7.92</v>
      </c>
      <c r="O49" s="7">
        <v>24.7</v>
      </c>
      <c r="P49" s="7">
        <v>228.9</v>
      </c>
      <c r="Q49" s="7">
        <v>0.1</v>
      </c>
      <c r="R49" s="7">
        <v>7.06</v>
      </c>
      <c r="S49" s="13">
        <v>8.1</v>
      </c>
      <c r="U49">
        <v>1</v>
      </c>
      <c r="V49">
        <v>0</v>
      </c>
      <c r="W49">
        <f t="shared" si="5"/>
        <v>0</v>
      </c>
      <c r="X49">
        <v>738</v>
      </c>
      <c r="Y49">
        <f t="shared" si="6"/>
        <v>0.82</v>
      </c>
      <c r="Z49">
        <v>162</v>
      </c>
      <c r="AA49">
        <f t="shared" si="7"/>
        <v>0.18</v>
      </c>
      <c r="AB49">
        <f t="shared" si="8"/>
        <v>1</v>
      </c>
      <c r="AC49">
        <v>0</v>
      </c>
      <c r="AD49">
        <v>0</v>
      </c>
      <c r="AE49">
        <v>6.3929999999999998</v>
      </c>
      <c r="AF49">
        <v>6.4630000000000001</v>
      </c>
      <c r="AG49" s="15">
        <f t="shared" si="9"/>
        <v>-7.0000000000000284E-2</v>
      </c>
    </row>
    <row r="50" spans="1:33" x14ac:dyDescent="0.3">
      <c r="A50" s="9">
        <v>42580</v>
      </c>
      <c r="B50" s="10">
        <v>0.61249999999999993</v>
      </c>
      <c r="C50" s="5">
        <v>55</v>
      </c>
      <c r="D50" s="5" t="s">
        <v>27</v>
      </c>
      <c r="E50" s="1">
        <v>2</v>
      </c>
      <c r="F50" s="12">
        <v>3.82</v>
      </c>
      <c r="G50" s="5">
        <v>1</v>
      </c>
      <c r="H50" s="3" t="s">
        <v>57</v>
      </c>
      <c r="I50" s="11">
        <v>20.8</v>
      </c>
      <c r="J50" s="7">
        <v>214.2</v>
      </c>
      <c r="K50" s="7">
        <v>0.1</v>
      </c>
      <c r="L50" s="13">
        <v>7.31</v>
      </c>
      <c r="M50" s="7">
        <v>7.97</v>
      </c>
      <c r="O50" s="7">
        <v>23.6</v>
      </c>
      <c r="P50" s="7">
        <v>222.9</v>
      </c>
      <c r="Q50" s="7">
        <v>0.1</v>
      </c>
      <c r="R50" s="7">
        <v>6.58</v>
      </c>
      <c r="S50" s="13">
        <v>8.0500000000000007</v>
      </c>
      <c r="T50" s="7">
        <v>0.66500000000000004</v>
      </c>
      <c r="U50" s="7">
        <v>0</v>
      </c>
      <c r="V50" s="7">
        <v>308</v>
      </c>
      <c r="W50">
        <f t="shared" si="5"/>
        <v>0.34222222222222221</v>
      </c>
      <c r="X50" s="7">
        <v>0</v>
      </c>
      <c r="Y50">
        <f t="shared" si="6"/>
        <v>0</v>
      </c>
      <c r="Z50" s="7">
        <v>592</v>
      </c>
      <c r="AA50">
        <f t="shared" si="7"/>
        <v>0.65777777777777779</v>
      </c>
      <c r="AB50">
        <f t="shared" si="8"/>
        <v>1</v>
      </c>
      <c r="AC50" s="7">
        <v>672</v>
      </c>
      <c r="AD50" s="7">
        <v>228</v>
      </c>
      <c r="AE50" s="7">
        <v>5.8929999999999998</v>
      </c>
      <c r="AF50" s="7">
        <v>5.9249999999999998</v>
      </c>
      <c r="AG50" s="15">
        <f t="shared" si="9"/>
        <v>-3.2000000000000028E-2</v>
      </c>
    </row>
    <row r="51" spans="1:33" x14ac:dyDescent="0.3">
      <c r="A51" s="9">
        <v>42580</v>
      </c>
      <c r="B51" s="10">
        <v>0.65416666666666667</v>
      </c>
      <c r="C51" s="5">
        <v>56</v>
      </c>
      <c r="D51" s="1" t="s">
        <v>27</v>
      </c>
      <c r="E51" s="1">
        <v>2</v>
      </c>
      <c r="F51" s="12">
        <v>4.0599999999999996</v>
      </c>
      <c r="G51" s="5">
        <v>1</v>
      </c>
      <c r="H51" s="3" t="s">
        <v>57</v>
      </c>
      <c r="I51" s="11">
        <v>20.8</v>
      </c>
      <c r="J51" s="7">
        <v>214.2</v>
      </c>
      <c r="K51" s="7">
        <v>0.1</v>
      </c>
      <c r="L51" s="13">
        <v>7.31</v>
      </c>
      <c r="M51" s="7">
        <v>7.97</v>
      </c>
      <c r="O51" s="7">
        <v>23.6</v>
      </c>
      <c r="P51" s="7">
        <v>222.9</v>
      </c>
      <c r="Q51" s="7">
        <v>0.1</v>
      </c>
      <c r="R51" s="7">
        <v>6.58</v>
      </c>
      <c r="S51" s="13">
        <v>8.0500000000000007</v>
      </c>
      <c r="T51" s="7">
        <v>0.66500000000000004</v>
      </c>
      <c r="U51" s="7">
        <v>2</v>
      </c>
      <c r="V51" s="7">
        <v>0</v>
      </c>
      <c r="W51">
        <f t="shared" si="5"/>
        <v>0</v>
      </c>
      <c r="X51" s="7">
        <v>0</v>
      </c>
      <c r="Y51">
        <f t="shared" si="6"/>
        <v>0</v>
      </c>
      <c r="Z51" s="7">
        <v>900</v>
      </c>
      <c r="AA51">
        <f t="shared" si="7"/>
        <v>1</v>
      </c>
      <c r="AB51">
        <f t="shared" si="8"/>
        <v>1</v>
      </c>
      <c r="AC51" s="7">
        <v>0</v>
      </c>
      <c r="AD51" s="7">
        <v>0</v>
      </c>
      <c r="AE51" s="7">
        <v>5.6349999999999998</v>
      </c>
      <c r="AF51" s="7">
        <v>5.9829999999999997</v>
      </c>
      <c r="AG51" s="15">
        <f t="shared" si="9"/>
        <v>-0.34799999999999986</v>
      </c>
    </row>
    <row r="52" spans="1:33" x14ac:dyDescent="0.3">
      <c r="A52" s="9">
        <v>42580</v>
      </c>
      <c r="B52" s="10">
        <v>0.69513888888888886</v>
      </c>
      <c r="C52" s="5">
        <v>57</v>
      </c>
      <c r="D52" s="5" t="s">
        <v>27</v>
      </c>
      <c r="E52" s="1">
        <v>2</v>
      </c>
      <c r="F52" s="12">
        <v>3.55</v>
      </c>
      <c r="G52" s="5">
        <v>1</v>
      </c>
      <c r="H52" s="3" t="s">
        <v>57</v>
      </c>
      <c r="I52" s="11">
        <v>20.8</v>
      </c>
      <c r="J52" s="7">
        <v>214.2</v>
      </c>
      <c r="K52" s="7">
        <v>0.1</v>
      </c>
      <c r="L52" s="13">
        <v>7.31</v>
      </c>
      <c r="M52" s="7">
        <v>7.97</v>
      </c>
      <c r="O52" s="7">
        <v>23.6</v>
      </c>
      <c r="P52" s="7">
        <v>222.9</v>
      </c>
      <c r="Q52" s="7">
        <v>0.1</v>
      </c>
      <c r="R52" s="7">
        <v>6.58</v>
      </c>
      <c r="S52" s="13">
        <v>8.0500000000000007</v>
      </c>
      <c r="T52" s="7">
        <v>0.66500000000000004</v>
      </c>
      <c r="U52" s="7">
        <v>1</v>
      </c>
      <c r="V52" s="7">
        <v>0</v>
      </c>
      <c r="W52">
        <f t="shared" si="5"/>
        <v>0</v>
      </c>
      <c r="X52" s="7">
        <v>818</v>
      </c>
      <c r="Y52">
        <f t="shared" si="6"/>
        <v>0.90888888888888886</v>
      </c>
      <c r="Z52" s="7">
        <v>82</v>
      </c>
      <c r="AA52">
        <f t="shared" si="7"/>
        <v>9.1111111111111115E-2</v>
      </c>
      <c r="AB52">
        <f t="shared" si="8"/>
        <v>1</v>
      </c>
      <c r="AC52" s="7">
        <v>0</v>
      </c>
      <c r="AD52" s="7">
        <v>0</v>
      </c>
      <c r="AE52" s="7">
        <v>5.3150000000000004</v>
      </c>
      <c r="AF52" s="7">
        <v>5.4160000000000004</v>
      </c>
      <c r="AG52" s="15">
        <f t="shared" si="9"/>
        <v>-0.10099999999999998</v>
      </c>
    </row>
    <row r="53" spans="1:33" x14ac:dyDescent="0.3">
      <c r="A53" s="9">
        <v>42580</v>
      </c>
      <c r="B53" s="10">
        <v>0.62569444444444444</v>
      </c>
      <c r="C53" s="5">
        <v>58</v>
      </c>
      <c r="D53" s="1" t="s">
        <v>27</v>
      </c>
      <c r="E53" s="1">
        <v>2</v>
      </c>
      <c r="F53" s="12">
        <v>3.85</v>
      </c>
      <c r="G53" s="5">
        <v>2</v>
      </c>
      <c r="H53" s="6" t="s">
        <v>58</v>
      </c>
      <c r="I53" s="11">
        <v>20.8</v>
      </c>
      <c r="J53" s="7">
        <v>282.2</v>
      </c>
      <c r="K53" s="7">
        <v>0.1</v>
      </c>
      <c r="L53" s="13">
        <v>7.35</v>
      </c>
      <c r="M53" s="7">
        <v>7.93</v>
      </c>
      <c r="O53" s="7">
        <v>23.6</v>
      </c>
      <c r="P53" s="11">
        <v>293</v>
      </c>
      <c r="Q53" s="7">
        <v>0.1</v>
      </c>
      <c r="R53" s="7">
        <v>6.48</v>
      </c>
      <c r="S53" s="13">
        <v>8.0500000000000007</v>
      </c>
      <c r="T53" s="7">
        <v>0.57399999999999995</v>
      </c>
      <c r="U53" s="7">
        <v>2</v>
      </c>
      <c r="V53" s="7">
        <v>0</v>
      </c>
      <c r="W53">
        <f t="shared" si="5"/>
        <v>0</v>
      </c>
      <c r="X53" s="7">
        <v>0</v>
      </c>
      <c r="Y53">
        <f t="shared" si="6"/>
        <v>0</v>
      </c>
      <c r="Z53" s="7">
        <v>900</v>
      </c>
      <c r="AA53">
        <f t="shared" si="7"/>
        <v>1</v>
      </c>
      <c r="AB53">
        <f t="shared" si="8"/>
        <v>1</v>
      </c>
      <c r="AC53" s="7">
        <v>0</v>
      </c>
      <c r="AD53" s="7">
        <v>0</v>
      </c>
      <c r="AE53" s="7">
        <v>5.6760000000000002</v>
      </c>
      <c r="AF53" s="7">
        <v>5.6870000000000003</v>
      </c>
      <c r="AG53" s="15">
        <f t="shared" si="9"/>
        <v>-1.1000000000000121E-2</v>
      </c>
    </row>
    <row r="54" spans="1:33" x14ac:dyDescent="0.3">
      <c r="A54" s="9">
        <v>42580</v>
      </c>
      <c r="B54" s="10">
        <v>0.66736111111111107</v>
      </c>
      <c r="C54" s="5">
        <v>59</v>
      </c>
      <c r="D54" s="5" t="s">
        <v>27</v>
      </c>
      <c r="E54" s="1">
        <v>2</v>
      </c>
      <c r="F54" s="12">
        <v>3.52</v>
      </c>
      <c r="G54" s="5">
        <v>2</v>
      </c>
      <c r="H54" s="6" t="s">
        <v>58</v>
      </c>
      <c r="I54" s="11">
        <v>20.8</v>
      </c>
      <c r="J54" s="7">
        <v>282.2</v>
      </c>
      <c r="K54" s="7">
        <v>0.1</v>
      </c>
      <c r="L54" s="13">
        <v>7.35</v>
      </c>
      <c r="M54" s="7">
        <v>7.93</v>
      </c>
      <c r="O54" s="7">
        <v>23.6</v>
      </c>
      <c r="P54" s="11">
        <v>293</v>
      </c>
      <c r="Q54" s="7">
        <v>0.1</v>
      </c>
      <c r="R54" s="7">
        <v>6.48</v>
      </c>
      <c r="S54" s="13">
        <v>8.0500000000000007</v>
      </c>
      <c r="T54" s="7">
        <v>0.57399999999999995</v>
      </c>
      <c r="U54" s="7">
        <v>0</v>
      </c>
      <c r="V54" s="7">
        <v>726</v>
      </c>
      <c r="W54">
        <f t="shared" si="5"/>
        <v>0.80666666666666664</v>
      </c>
      <c r="X54" s="7">
        <v>0</v>
      </c>
      <c r="Y54">
        <f t="shared" si="6"/>
        <v>0</v>
      </c>
      <c r="Z54" s="7">
        <v>174</v>
      </c>
      <c r="AA54">
        <f t="shared" si="7"/>
        <v>0.19333333333333333</v>
      </c>
      <c r="AB54">
        <f t="shared" si="8"/>
        <v>1</v>
      </c>
      <c r="AC54" s="7">
        <v>0</v>
      </c>
      <c r="AD54" s="7">
        <v>0</v>
      </c>
      <c r="AE54" s="7">
        <v>6.0330000000000004</v>
      </c>
      <c r="AF54" s="7">
        <v>6.0640000000000001</v>
      </c>
      <c r="AG54" s="15">
        <f t="shared" si="9"/>
        <v>-3.0999999999999694E-2</v>
      </c>
    </row>
    <row r="55" spans="1:33" x14ac:dyDescent="0.3">
      <c r="A55" s="9">
        <v>42580</v>
      </c>
      <c r="B55" s="10">
        <v>0.70763888888888893</v>
      </c>
      <c r="C55" s="5">
        <v>60</v>
      </c>
      <c r="D55" s="1" t="s">
        <v>27</v>
      </c>
      <c r="E55" s="1">
        <v>2</v>
      </c>
      <c r="F55" s="12">
        <v>4.2</v>
      </c>
      <c r="G55" s="5">
        <v>2</v>
      </c>
      <c r="H55" s="6" t="s">
        <v>58</v>
      </c>
      <c r="I55" s="11">
        <v>20.8</v>
      </c>
      <c r="J55" s="7">
        <v>282.2</v>
      </c>
      <c r="K55" s="7">
        <v>0.1</v>
      </c>
      <c r="L55" s="13">
        <v>7.35</v>
      </c>
      <c r="M55" s="7">
        <v>7.93</v>
      </c>
      <c r="O55" s="7">
        <v>23.6</v>
      </c>
      <c r="P55" s="11">
        <v>293</v>
      </c>
      <c r="Q55" s="7">
        <v>0.1</v>
      </c>
      <c r="R55" s="7">
        <v>6.48</v>
      </c>
      <c r="S55" s="13">
        <v>8.0500000000000007</v>
      </c>
      <c r="T55" s="7">
        <v>0.57399999999999995</v>
      </c>
      <c r="U55" s="7">
        <v>0</v>
      </c>
      <c r="V55" s="7">
        <v>879</v>
      </c>
      <c r="W55">
        <f t="shared" si="5"/>
        <v>0.97666666666666668</v>
      </c>
      <c r="X55" s="7">
        <v>0</v>
      </c>
      <c r="Y55">
        <f t="shared" si="6"/>
        <v>0</v>
      </c>
      <c r="Z55" s="7">
        <v>21</v>
      </c>
      <c r="AA55">
        <f t="shared" si="7"/>
        <v>2.3333333333333334E-2</v>
      </c>
      <c r="AB55">
        <f t="shared" si="8"/>
        <v>1</v>
      </c>
      <c r="AC55" s="7">
        <v>0</v>
      </c>
      <c r="AD55" s="7">
        <v>0</v>
      </c>
      <c r="AE55" s="7">
        <v>5.6859999999999999</v>
      </c>
      <c r="AF55" s="7">
        <v>5.8239999999999998</v>
      </c>
      <c r="AG55" s="15">
        <f t="shared" si="9"/>
        <v>-0.1379999999999999</v>
      </c>
    </row>
    <row r="56" spans="1:33" x14ac:dyDescent="0.3">
      <c r="A56" s="9">
        <v>42580</v>
      </c>
      <c r="B56" s="10">
        <v>0.64027777777777783</v>
      </c>
      <c r="C56" s="5">
        <v>61</v>
      </c>
      <c r="D56" s="5" t="s">
        <v>27</v>
      </c>
      <c r="E56" s="1">
        <v>2</v>
      </c>
      <c r="F56" s="12">
        <v>3.82</v>
      </c>
      <c r="G56" s="5">
        <v>3</v>
      </c>
      <c r="H56" s="6" t="s">
        <v>56</v>
      </c>
      <c r="I56" s="11">
        <v>20.8</v>
      </c>
      <c r="J56" s="7">
        <v>372.6</v>
      </c>
      <c r="K56" s="7">
        <v>0.2</v>
      </c>
      <c r="L56" s="13">
        <v>7.36</v>
      </c>
      <c r="M56" s="7">
        <v>7.91</v>
      </c>
      <c r="O56" s="7">
        <v>23.6</v>
      </c>
      <c r="P56" s="7">
        <v>374.6</v>
      </c>
      <c r="Q56" s="7">
        <v>0.2</v>
      </c>
      <c r="R56" s="7">
        <v>6.89</v>
      </c>
      <c r="S56" s="13">
        <v>8.0500000000000007</v>
      </c>
      <c r="T56" s="7">
        <v>0.65200000000000002</v>
      </c>
      <c r="U56" s="7">
        <v>2</v>
      </c>
      <c r="V56" s="7">
        <v>0</v>
      </c>
      <c r="W56">
        <f t="shared" si="5"/>
        <v>0</v>
      </c>
      <c r="X56" s="7">
        <v>0</v>
      </c>
      <c r="Y56">
        <f t="shared" si="6"/>
        <v>0</v>
      </c>
      <c r="Z56" s="7">
        <v>900</v>
      </c>
      <c r="AA56">
        <f t="shared" si="7"/>
        <v>1</v>
      </c>
      <c r="AB56">
        <f t="shared" si="8"/>
        <v>1</v>
      </c>
      <c r="AC56" s="7">
        <v>0</v>
      </c>
      <c r="AD56" s="7">
        <v>0</v>
      </c>
      <c r="AE56" s="7">
        <v>5.7229999999999999</v>
      </c>
      <c r="AF56" s="7">
        <v>5.7869999999999999</v>
      </c>
      <c r="AG56" s="15">
        <f t="shared" si="9"/>
        <v>-6.4000000000000057E-2</v>
      </c>
    </row>
    <row r="57" spans="1:33" x14ac:dyDescent="0.3">
      <c r="A57" s="9">
        <v>42580</v>
      </c>
      <c r="B57" s="10">
        <v>0.68125000000000002</v>
      </c>
      <c r="C57" s="5">
        <v>62</v>
      </c>
      <c r="D57" s="1" t="s">
        <v>27</v>
      </c>
      <c r="E57" s="1">
        <v>2</v>
      </c>
      <c r="F57" s="12">
        <v>3.84</v>
      </c>
      <c r="G57" s="5">
        <v>3</v>
      </c>
      <c r="H57" s="6" t="s">
        <v>56</v>
      </c>
      <c r="I57" s="11">
        <v>20.8</v>
      </c>
      <c r="J57" s="7">
        <v>372.6</v>
      </c>
      <c r="K57" s="7">
        <v>0.2</v>
      </c>
      <c r="L57" s="13">
        <v>7.36</v>
      </c>
      <c r="M57" s="7">
        <v>7.91</v>
      </c>
      <c r="O57" s="7">
        <v>23.6</v>
      </c>
      <c r="P57" s="7">
        <v>374.6</v>
      </c>
      <c r="Q57" s="7">
        <v>0.2</v>
      </c>
      <c r="R57" s="7">
        <v>6.89</v>
      </c>
      <c r="S57" s="13">
        <v>8.0500000000000007</v>
      </c>
      <c r="T57" s="7">
        <v>0.65200000000000002</v>
      </c>
      <c r="U57" s="7">
        <v>1</v>
      </c>
      <c r="V57" s="7">
        <v>0</v>
      </c>
      <c r="W57">
        <f t="shared" si="5"/>
        <v>0</v>
      </c>
      <c r="X57" s="7">
        <v>849</v>
      </c>
      <c r="Y57">
        <f t="shared" si="6"/>
        <v>0.94333333333333336</v>
      </c>
      <c r="Z57" s="7">
        <v>51</v>
      </c>
      <c r="AA57">
        <f t="shared" si="7"/>
        <v>5.6666666666666664E-2</v>
      </c>
      <c r="AB57">
        <f t="shared" si="8"/>
        <v>1</v>
      </c>
      <c r="AC57" s="7">
        <v>0</v>
      </c>
      <c r="AD57" s="7">
        <v>0</v>
      </c>
      <c r="AE57" s="7">
        <v>5.532</v>
      </c>
      <c r="AF57" s="7">
        <v>5.6449999999999996</v>
      </c>
      <c r="AG57" s="15">
        <f t="shared" si="9"/>
        <v>-0.11299999999999955</v>
      </c>
    </row>
    <row r="58" spans="1:33" x14ac:dyDescent="0.3">
      <c r="A58" s="9">
        <v>42580</v>
      </c>
      <c r="B58" s="10">
        <v>0.72152777777777777</v>
      </c>
      <c r="C58" s="5">
        <v>63</v>
      </c>
      <c r="D58" s="5" t="s">
        <v>27</v>
      </c>
      <c r="E58" s="1">
        <v>2</v>
      </c>
      <c r="F58" s="12">
        <v>3.56</v>
      </c>
      <c r="G58" s="5">
        <v>3</v>
      </c>
      <c r="H58" s="6" t="s">
        <v>56</v>
      </c>
      <c r="I58" s="11">
        <v>20.8</v>
      </c>
      <c r="J58" s="7">
        <v>372.6</v>
      </c>
      <c r="K58" s="7">
        <v>0.2</v>
      </c>
      <c r="L58" s="13">
        <v>7.36</v>
      </c>
      <c r="M58" s="7">
        <v>7.91</v>
      </c>
      <c r="O58" s="7">
        <v>23.6</v>
      </c>
      <c r="P58" s="7">
        <v>374.6</v>
      </c>
      <c r="Q58" s="7">
        <v>0.2</v>
      </c>
      <c r="R58" s="7">
        <v>6.89</v>
      </c>
      <c r="S58" s="13">
        <v>8.0500000000000007</v>
      </c>
      <c r="T58" s="7">
        <v>0.65200000000000002</v>
      </c>
      <c r="U58" s="7">
        <v>2</v>
      </c>
      <c r="V58" s="7">
        <v>0</v>
      </c>
      <c r="W58">
        <f t="shared" si="5"/>
        <v>0</v>
      </c>
      <c r="X58" s="7">
        <v>0</v>
      </c>
      <c r="Y58">
        <f t="shared" si="6"/>
        <v>0</v>
      </c>
      <c r="Z58" s="7">
        <v>900</v>
      </c>
      <c r="AA58">
        <f t="shared" si="7"/>
        <v>1</v>
      </c>
      <c r="AB58">
        <f t="shared" si="8"/>
        <v>1</v>
      </c>
      <c r="AC58" s="7">
        <v>0</v>
      </c>
      <c r="AD58" s="7">
        <v>0</v>
      </c>
      <c r="AE58" s="7">
        <v>5.0709999999999997</v>
      </c>
      <c r="AF58" s="14">
        <v>5.17</v>
      </c>
      <c r="AG58" s="15">
        <f t="shared" si="9"/>
        <v>-9.9000000000000199E-2</v>
      </c>
    </row>
    <row r="59" spans="1:33" x14ac:dyDescent="0.3">
      <c r="A59" s="9">
        <v>42581</v>
      </c>
      <c r="B59" s="10">
        <v>0.63750000000000007</v>
      </c>
      <c r="C59" s="5">
        <v>64</v>
      </c>
      <c r="D59" s="1" t="s">
        <v>27</v>
      </c>
      <c r="E59" s="1">
        <v>2</v>
      </c>
      <c r="F59" s="12">
        <v>3.51</v>
      </c>
      <c r="G59" s="5">
        <v>1</v>
      </c>
      <c r="H59" s="6" t="s">
        <v>58</v>
      </c>
      <c r="I59" s="11">
        <v>19.600000000000001</v>
      </c>
      <c r="J59" s="7">
        <v>273.60000000000002</v>
      </c>
      <c r="K59" s="7">
        <v>0.1</v>
      </c>
      <c r="L59" s="13">
        <v>6.33</v>
      </c>
      <c r="M59" s="7">
        <v>7.95</v>
      </c>
      <c r="O59" s="7">
        <v>21.9</v>
      </c>
      <c r="P59" s="7">
        <v>265.89999999999998</v>
      </c>
      <c r="Q59" s="7">
        <v>0.1</v>
      </c>
      <c r="R59" s="7">
        <v>6.36</v>
      </c>
      <c r="S59" s="13">
        <v>8.0500000000000007</v>
      </c>
      <c r="U59" s="7">
        <v>0</v>
      </c>
      <c r="V59" s="7">
        <v>883</v>
      </c>
      <c r="W59">
        <f t="shared" si="5"/>
        <v>0.98111111111111116</v>
      </c>
      <c r="X59" s="7">
        <v>0</v>
      </c>
      <c r="Y59">
        <f t="shared" si="6"/>
        <v>0</v>
      </c>
      <c r="Z59" s="7">
        <v>17</v>
      </c>
      <c r="AA59">
        <f t="shared" si="7"/>
        <v>1.8888888888888889E-2</v>
      </c>
      <c r="AB59">
        <f t="shared" si="8"/>
        <v>1</v>
      </c>
      <c r="AC59" s="7">
        <v>0</v>
      </c>
      <c r="AD59" s="7">
        <v>0</v>
      </c>
      <c r="AE59" s="7">
        <v>5.7839999999999998</v>
      </c>
      <c r="AF59" s="7">
        <v>5.8719999999999999</v>
      </c>
      <c r="AG59" s="15">
        <f t="shared" si="9"/>
        <v>-8.8000000000000078E-2</v>
      </c>
    </row>
    <row r="60" spans="1:33" x14ac:dyDescent="0.3">
      <c r="A60" s="9">
        <v>42581</v>
      </c>
      <c r="B60" s="10">
        <v>0.625</v>
      </c>
      <c r="C60" s="5">
        <v>71</v>
      </c>
      <c r="D60" s="5" t="s">
        <v>27</v>
      </c>
      <c r="E60" s="1">
        <v>2</v>
      </c>
      <c r="F60" s="12">
        <v>3.73</v>
      </c>
      <c r="G60" s="5">
        <v>3</v>
      </c>
      <c r="H60" s="6" t="s">
        <v>56</v>
      </c>
      <c r="I60" s="11">
        <v>19.600000000000001</v>
      </c>
      <c r="J60" s="7">
        <v>376.2</v>
      </c>
      <c r="K60" s="7">
        <v>0.2</v>
      </c>
      <c r="L60" s="13">
        <v>7.07</v>
      </c>
      <c r="M60" s="7">
        <v>7.92</v>
      </c>
      <c r="O60" s="7">
        <v>21.9</v>
      </c>
      <c r="P60" s="11">
        <v>356</v>
      </c>
      <c r="Q60" s="7">
        <v>0.2</v>
      </c>
      <c r="R60" s="7">
        <v>6.46</v>
      </c>
      <c r="S60" s="13">
        <v>8.0500000000000007</v>
      </c>
      <c r="U60">
        <v>2</v>
      </c>
      <c r="V60">
        <v>0</v>
      </c>
      <c r="W60">
        <f t="shared" si="5"/>
        <v>0</v>
      </c>
      <c r="X60">
        <v>0</v>
      </c>
      <c r="Y60">
        <f t="shared" si="6"/>
        <v>0</v>
      </c>
      <c r="Z60">
        <v>900</v>
      </c>
      <c r="AA60">
        <f t="shared" si="7"/>
        <v>1</v>
      </c>
      <c r="AB60">
        <f t="shared" si="8"/>
        <v>1</v>
      </c>
      <c r="AC60">
        <v>0</v>
      </c>
      <c r="AD60">
        <v>0</v>
      </c>
      <c r="AE60">
        <v>5.7759999999999998</v>
      </c>
      <c r="AF60">
        <v>5.85</v>
      </c>
      <c r="AG60" s="15">
        <f t="shared" si="9"/>
        <v>-7.3999999999999844E-2</v>
      </c>
    </row>
    <row r="61" spans="1:33" x14ac:dyDescent="0.3">
      <c r="A61" s="9">
        <v>42581</v>
      </c>
      <c r="B61" s="10">
        <v>0.66666666666666663</v>
      </c>
      <c r="C61" s="5">
        <v>72</v>
      </c>
      <c r="D61" s="1" t="s">
        <v>27</v>
      </c>
      <c r="E61" s="1">
        <v>2</v>
      </c>
      <c r="F61" s="12">
        <v>3.78</v>
      </c>
      <c r="G61" s="5">
        <v>3</v>
      </c>
      <c r="H61" s="6" t="s">
        <v>56</v>
      </c>
      <c r="I61" s="11">
        <v>19.600000000000001</v>
      </c>
      <c r="J61" s="7">
        <v>376.2</v>
      </c>
      <c r="K61" s="7">
        <v>0.2</v>
      </c>
      <c r="L61" s="13">
        <v>7.07</v>
      </c>
      <c r="M61" s="7">
        <v>7.92</v>
      </c>
      <c r="O61" s="7">
        <v>21.9</v>
      </c>
      <c r="P61" s="11">
        <v>356</v>
      </c>
      <c r="Q61" s="7">
        <v>0.2</v>
      </c>
      <c r="R61" s="7">
        <v>6.46</v>
      </c>
      <c r="S61" s="13">
        <v>8.0500000000000007</v>
      </c>
      <c r="U61">
        <v>0</v>
      </c>
      <c r="V61">
        <v>843</v>
      </c>
      <c r="W61">
        <f t="shared" si="5"/>
        <v>0.93666666666666665</v>
      </c>
      <c r="X61">
        <v>0</v>
      </c>
      <c r="Y61">
        <f t="shared" si="6"/>
        <v>0</v>
      </c>
      <c r="Z61">
        <v>57</v>
      </c>
      <c r="AA61">
        <f t="shared" si="7"/>
        <v>6.3333333333333339E-2</v>
      </c>
      <c r="AB61">
        <f t="shared" si="8"/>
        <v>1</v>
      </c>
      <c r="AC61">
        <v>0</v>
      </c>
      <c r="AD61">
        <v>0</v>
      </c>
      <c r="AE61">
        <v>5.3150000000000004</v>
      </c>
      <c r="AF61">
        <v>5.4219999999999997</v>
      </c>
      <c r="AG61" s="15">
        <f t="shared" si="9"/>
        <v>-0.10699999999999932</v>
      </c>
    </row>
    <row r="62" spans="1:33" x14ac:dyDescent="0.3">
      <c r="A62" s="9"/>
      <c r="C62" s="1"/>
      <c r="D62" s="1"/>
      <c r="E62" s="1"/>
      <c r="F62" s="8"/>
      <c r="G62" s="5"/>
      <c r="H62" s="3"/>
      <c r="I62" s="7"/>
      <c r="J62" s="7"/>
      <c r="K62" s="7"/>
      <c r="L62" s="7"/>
      <c r="M62" s="7"/>
      <c r="N62" s="1"/>
      <c r="O62" s="7"/>
      <c r="P62" s="7"/>
      <c r="Q62" s="7"/>
      <c r="R62" s="7"/>
      <c r="S62" s="7"/>
      <c r="U62" s="7"/>
      <c r="AB62">
        <f t="shared" si="8"/>
        <v>0</v>
      </c>
      <c r="AG62" s="15"/>
    </row>
    <row r="63" spans="1:33" x14ac:dyDescent="0.3">
      <c r="A63" s="9"/>
      <c r="C63" s="5"/>
      <c r="D63" s="1"/>
      <c r="E63" s="1"/>
      <c r="F63" s="12"/>
      <c r="G63" s="5"/>
      <c r="H63" s="3"/>
      <c r="I63" s="7"/>
      <c r="J63" s="7"/>
      <c r="K63" s="7"/>
      <c r="L63" s="7"/>
      <c r="M63" s="7"/>
      <c r="N63" s="1"/>
      <c r="O63" s="7"/>
      <c r="P63" s="7"/>
      <c r="Q63" s="7"/>
      <c r="R63" s="7"/>
      <c r="S63" s="7"/>
      <c r="T63" s="1"/>
      <c r="U63" s="7"/>
      <c r="AC63" s="1"/>
      <c r="AD63" s="1"/>
      <c r="AE63" s="1"/>
      <c r="AF63" s="1"/>
      <c r="AG63" s="15"/>
    </row>
    <row r="64" spans="1:33" x14ac:dyDescent="0.3">
      <c r="A64" s="9"/>
      <c r="C64" s="5"/>
      <c r="D64" s="1"/>
      <c r="E64" s="1"/>
      <c r="F64" s="12"/>
      <c r="G64" s="5"/>
      <c r="H64" s="3"/>
      <c r="I64" s="7"/>
      <c r="J64" s="7"/>
      <c r="K64" s="7"/>
      <c r="L64" s="7"/>
      <c r="M64" s="7"/>
      <c r="N64" s="1"/>
      <c r="O64" s="7"/>
      <c r="P64" s="7"/>
      <c r="Q64" s="7"/>
      <c r="R64" s="7"/>
      <c r="S64" s="7"/>
      <c r="T64" s="1"/>
      <c r="U64" s="7"/>
      <c r="AG64" s="15"/>
    </row>
    <row r="65" spans="1:33" x14ac:dyDescent="0.3">
      <c r="A65" s="9"/>
      <c r="B65" s="10"/>
      <c r="C65" s="5"/>
      <c r="D65" s="1"/>
      <c r="E65" s="1"/>
      <c r="F65" s="12"/>
      <c r="G65" s="5"/>
      <c r="H65" s="3"/>
      <c r="I65" s="11"/>
      <c r="J65" s="7"/>
      <c r="K65" s="7"/>
      <c r="L65" s="7"/>
      <c r="M65" s="7"/>
      <c r="N65" s="1"/>
      <c r="O65" s="7"/>
      <c r="P65" s="11"/>
      <c r="R65" s="7"/>
      <c r="S65" s="7"/>
      <c r="U65" s="7"/>
      <c r="AC65" s="5"/>
      <c r="AD65" s="5"/>
      <c r="AG65" s="15"/>
    </row>
    <row r="66" spans="1:33" x14ac:dyDescent="0.3">
      <c r="A66" s="9"/>
      <c r="C66" s="5"/>
      <c r="D66" s="1"/>
      <c r="E66" s="1"/>
      <c r="F66" s="12"/>
      <c r="G66" s="5"/>
      <c r="H66" s="3"/>
      <c r="I66" s="11"/>
      <c r="J66" s="7"/>
      <c r="K66" s="7"/>
      <c r="L66" s="7"/>
      <c r="M66" s="7"/>
      <c r="N66" s="1"/>
      <c r="O66" s="7"/>
      <c r="P66" s="11"/>
      <c r="R66" s="7"/>
      <c r="S66" s="7"/>
      <c r="U66" s="7"/>
      <c r="AC66" s="5"/>
      <c r="AD66" s="5"/>
      <c r="AG66" s="15"/>
    </row>
    <row r="67" spans="1:33" x14ac:dyDescent="0.3">
      <c r="A67" s="9"/>
      <c r="C67" s="5"/>
      <c r="D67" s="1"/>
      <c r="E67" s="1"/>
      <c r="F67" s="12"/>
      <c r="G67" s="5"/>
      <c r="H67" s="3"/>
      <c r="I67" s="11"/>
      <c r="J67" s="7"/>
      <c r="K67" s="7"/>
      <c r="L67" s="7"/>
      <c r="M67" s="7"/>
      <c r="O67" s="7"/>
      <c r="P67" s="7"/>
      <c r="Q67" s="7"/>
      <c r="R67" s="7"/>
      <c r="S67" s="7"/>
      <c r="T67" s="7"/>
      <c r="U67" s="7"/>
      <c r="AG67" s="15"/>
    </row>
    <row r="68" spans="1:33" x14ac:dyDescent="0.3">
      <c r="A68" s="9"/>
      <c r="C68" s="5"/>
      <c r="D68" s="5"/>
      <c r="E68" s="1"/>
      <c r="G68" s="5"/>
      <c r="H68" s="3"/>
      <c r="I68" s="11"/>
      <c r="J68" s="7"/>
      <c r="K68" s="7"/>
      <c r="L68" s="13"/>
      <c r="M68" s="7"/>
      <c r="O68" s="7"/>
      <c r="P68" s="7"/>
      <c r="Q68" s="7"/>
      <c r="R68" s="7"/>
      <c r="S68" s="13"/>
      <c r="U68" s="7"/>
      <c r="AG68" s="15"/>
    </row>
    <row r="69" spans="1:33" x14ac:dyDescent="0.3">
      <c r="A69" s="9"/>
      <c r="C69" s="5"/>
      <c r="D69" s="1"/>
      <c r="E69" s="1"/>
      <c r="F69" s="12"/>
      <c r="G69" s="5"/>
      <c r="H69" s="3"/>
      <c r="I69" s="11"/>
      <c r="J69" s="7"/>
      <c r="K69" s="7"/>
      <c r="L69" s="13"/>
      <c r="M69" s="7"/>
      <c r="O69" s="7"/>
      <c r="P69" s="7"/>
      <c r="Q69" s="7"/>
      <c r="R69" s="7"/>
      <c r="S69" s="13"/>
      <c r="U69" s="7"/>
      <c r="AG69" s="15"/>
    </row>
    <row r="70" spans="1:33" x14ac:dyDescent="0.3">
      <c r="A70" s="9"/>
      <c r="C70" s="5"/>
      <c r="D70" s="5"/>
      <c r="E70" s="1"/>
      <c r="F70" s="12"/>
      <c r="G70" s="5"/>
      <c r="H70" s="3"/>
      <c r="I70" s="11"/>
      <c r="J70" s="7"/>
      <c r="K70" s="7"/>
      <c r="L70" s="13"/>
      <c r="M70" s="7"/>
      <c r="O70" s="7"/>
      <c r="P70" s="7"/>
      <c r="Q70" s="7"/>
      <c r="R70" s="7"/>
      <c r="S70" s="13"/>
      <c r="U70" s="7"/>
      <c r="AG70" s="15"/>
    </row>
    <row r="71" spans="1:33" x14ac:dyDescent="0.3">
      <c r="A71" s="9"/>
      <c r="C71" s="5"/>
      <c r="D71" s="1"/>
      <c r="E71" s="1"/>
      <c r="F71" s="12"/>
      <c r="G71" s="5"/>
      <c r="H71" s="3"/>
      <c r="I71" s="11"/>
      <c r="J71" s="7"/>
      <c r="K71" s="7"/>
      <c r="L71" s="13"/>
      <c r="M71" s="7"/>
      <c r="O71" s="7"/>
      <c r="P71" s="7"/>
      <c r="Q71" s="7"/>
      <c r="R71" s="7"/>
      <c r="S71" s="13"/>
      <c r="U71" s="7"/>
      <c r="AG71" s="15"/>
    </row>
    <row r="72" spans="1:33" x14ac:dyDescent="0.3">
      <c r="A72" s="9"/>
      <c r="C72" s="5"/>
      <c r="D72" s="5"/>
      <c r="E72" s="1"/>
      <c r="F72" s="12"/>
      <c r="G72" s="5"/>
      <c r="H72" s="3"/>
      <c r="I72" s="11"/>
      <c r="J72" s="7"/>
      <c r="K72" s="7"/>
      <c r="L72" s="13"/>
      <c r="M72" s="7"/>
      <c r="O72" s="7"/>
      <c r="P72" s="7"/>
      <c r="Q72" s="7"/>
      <c r="R72" s="7"/>
      <c r="S72" s="13"/>
      <c r="U72" s="7"/>
      <c r="AG72" s="15"/>
    </row>
    <row r="73" spans="1:33" x14ac:dyDescent="0.3">
      <c r="A73" s="9"/>
      <c r="C73" s="5"/>
      <c r="D73" s="1"/>
      <c r="E73" s="1"/>
      <c r="F73" s="12"/>
      <c r="G73" s="5"/>
      <c r="H73" s="3"/>
      <c r="I73" s="11"/>
      <c r="J73" s="7"/>
      <c r="K73" s="7"/>
      <c r="L73" s="13"/>
      <c r="M73" s="7"/>
      <c r="O73" s="7"/>
      <c r="P73" s="11"/>
      <c r="Q73" s="7"/>
      <c r="R73" s="7"/>
      <c r="S73" s="13"/>
      <c r="U73" s="7"/>
      <c r="AG73" s="15"/>
    </row>
    <row r="74" spans="1:33" x14ac:dyDescent="0.3">
      <c r="C74" s="5"/>
      <c r="D74" s="5"/>
      <c r="H74" s="3"/>
      <c r="U74" s="7"/>
    </row>
    <row r="75" spans="1:33" x14ac:dyDescent="0.3">
      <c r="C75" s="5"/>
      <c r="D75" s="1"/>
      <c r="H75" s="3"/>
      <c r="U75" s="7"/>
    </row>
    <row r="76" spans="1:33" x14ac:dyDescent="0.3">
      <c r="C76" s="5"/>
      <c r="D76" s="5"/>
      <c r="H76" s="3"/>
      <c r="U76" s="7"/>
    </row>
    <row r="77" spans="1:33" x14ac:dyDescent="0.3">
      <c r="C77" s="5"/>
      <c r="D77" s="1"/>
      <c r="H77" s="3"/>
      <c r="U77" s="7"/>
    </row>
    <row r="78" spans="1:33" x14ac:dyDescent="0.3">
      <c r="C78" s="5"/>
      <c r="D78" s="5"/>
      <c r="H78" s="3"/>
      <c r="U78" s="7"/>
    </row>
    <row r="79" spans="1:33" x14ac:dyDescent="0.3">
      <c r="C79" s="5"/>
      <c r="D79" s="1"/>
      <c r="H79" s="3"/>
      <c r="U79" s="7"/>
    </row>
    <row r="80" spans="1:33" x14ac:dyDescent="0.3">
      <c r="C80" s="5"/>
      <c r="D80" s="5"/>
      <c r="H80" s="3"/>
      <c r="U80" s="7"/>
    </row>
    <row r="81" spans="3:21" x14ac:dyDescent="0.3">
      <c r="C81" s="5"/>
      <c r="D81" s="1"/>
      <c r="H81" s="3"/>
      <c r="U81" s="7"/>
    </row>
    <row r="82" spans="3:21" x14ac:dyDescent="0.3">
      <c r="C82" s="5"/>
      <c r="D82" s="5"/>
    </row>
    <row r="83" spans="3:21" x14ac:dyDescent="0.3">
      <c r="C83" s="5"/>
      <c r="D83" s="1"/>
    </row>
    <row r="84" spans="3:21" x14ac:dyDescent="0.3">
      <c r="C84" s="5"/>
      <c r="D84" s="5"/>
    </row>
    <row r="85" spans="3:21" x14ac:dyDescent="0.3">
      <c r="C85" s="5"/>
      <c r="D85" s="1"/>
    </row>
    <row r="86" spans="3:21" x14ac:dyDescent="0.3">
      <c r="C86" s="5"/>
      <c r="D86" s="5"/>
    </row>
    <row r="87" spans="3:21" x14ac:dyDescent="0.3">
      <c r="C87" s="5"/>
      <c r="D87" s="1"/>
    </row>
    <row r="88" spans="3:21" x14ac:dyDescent="0.3">
      <c r="C88" s="5"/>
      <c r="D88" s="5"/>
    </row>
    <row r="89" spans="3:21" x14ac:dyDescent="0.3">
      <c r="C89" s="5"/>
      <c r="D89" s="1"/>
    </row>
    <row r="90" spans="3:21" x14ac:dyDescent="0.3">
      <c r="C90" s="5"/>
      <c r="D90" s="5"/>
    </row>
    <row r="91" spans="3:21" x14ac:dyDescent="0.3">
      <c r="C91" s="5"/>
      <c r="D91" s="1"/>
    </row>
    <row r="92" spans="3:21" x14ac:dyDescent="0.3">
      <c r="C92" s="5"/>
      <c r="D92" s="5"/>
    </row>
    <row r="93" spans="3:21" x14ac:dyDescent="0.3">
      <c r="C93" s="5"/>
      <c r="D93" s="1"/>
    </row>
    <row r="94" spans="3:21" x14ac:dyDescent="0.3">
      <c r="C94" s="5"/>
      <c r="D94" s="5"/>
    </row>
    <row r="95" spans="3:21" x14ac:dyDescent="0.3">
      <c r="C95" s="5"/>
      <c r="D95" s="1"/>
    </row>
    <row r="96" spans="3:21" x14ac:dyDescent="0.3">
      <c r="C96" s="5"/>
      <c r="D96" s="5"/>
    </row>
    <row r="97" spans="3:4" x14ac:dyDescent="0.3">
      <c r="C97" s="5"/>
      <c r="D97" s="1"/>
    </row>
    <row r="98" spans="3:4" x14ac:dyDescent="0.3">
      <c r="C98" s="5"/>
      <c r="D98" s="5"/>
    </row>
    <row r="99" spans="3:4" x14ac:dyDescent="0.3">
      <c r="C99" s="5"/>
      <c r="D99" s="1"/>
    </row>
    <row r="100" spans="3:4" x14ac:dyDescent="0.3">
      <c r="C100" s="5"/>
      <c r="D100" s="5"/>
    </row>
    <row r="101" spans="3:4" x14ac:dyDescent="0.3">
      <c r="C101" s="5"/>
      <c r="D101" s="1"/>
    </row>
    <row r="102" spans="3:4" x14ac:dyDescent="0.3">
      <c r="C102" s="5"/>
      <c r="D102" s="5"/>
    </row>
    <row r="103" spans="3:4" x14ac:dyDescent="0.3">
      <c r="C103" s="5"/>
      <c r="D103" s="1"/>
    </row>
    <row r="104" spans="3:4" x14ac:dyDescent="0.3">
      <c r="C104" s="5"/>
      <c r="D104" s="5"/>
    </row>
    <row r="105" spans="3:4" x14ac:dyDescent="0.3">
      <c r="C105" s="5"/>
      <c r="D105" s="1"/>
    </row>
    <row r="106" spans="3:4" x14ac:dyDescent="0.3">
      <c r="C106" s="5"/>
      <c r="D106" s="5"/>
    </row>
    <row r="107" spans="3:4" x14ac:dyDescent="0.3">
      <c r="C107" s="5"/>
      <c r="D107" s="1"/>
    </row>
    <row r="108" spans="3:4" x14ac:dyDescent="0.3">
      <c r="C108" s="5"/>
      <c r="D108" s="5"/>
    </row>
    <row r="109" spans="3:4" x14ac:dyDescent="0.3">
      <c r="C109" s="5"/>
      <c r="D109" s="1"/>
    </row>
  </sheetData>
  <sortState ref="A2:AG109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RawData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</dc:creator>
  <cp:lastModifiedBy>Calvin</cp:lastModifiedBy>
  <dcterms:created xsi:type="dcterms:W3CDTF">2016-07-10T14:12:09Z</dcterms:created>
  <dcterms:modified xsi:type="dcterms:W3CDTF">2016-08-12T18:17:16Z</dcterms:modified>
</cp:coreProperties>
</file>